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PLANIFICACIÓN\Documents\ISA Docs de Trabajo JEP 2\ANTAI\"/>
    </mc:Choice>
  </mc:AlternateContent>
  <bookViews>
    <workbookView xWindow="0" yWindow="0" windowWidth="20490" windowHeight="7755"/>
  </bookViews>
  <sheets>
    <sheet name="JULIO 2020" sheetId="1" r:id="rId1"/>
  </sheets>
  <definedNames>
    <definedName name="_xlnm._FilterDatabase" localSheetId="0" hidden="1">'JULIO 2020'!$A$3:$P$30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1" l="1"/>
  <c r="Q46" i="1"/>
  <c r="Q82" i="1"/>
  <c r="Q81" i="1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116" i="1" l="1"/>
  <c r="G116" i="1"/>
  <c r="H116" i="1"/>
  <c r="I116" i="1"/>
  <c r="J116" i="1"/>
  <c r="K116" i="1"/>
  <c r="L116" i="1"/>
  <c r="M116" i="1"/>
  <c r="N116" i="1"/>
  <c r="E100" i="1"/>
  <c r="O100" i="1"/>
  <c r="O115" i="1"/>
  <c r="E115" i="1"/>
  <c r="O114" i="1"/>
  <c r="E114" i="1"/>
  <c r="O113" i="1"/>
  <c r="E113" i="1"/>
  <c r="O112" i="1"/>
  <c r="E112" i="1"/>
  <c r="O111" i="1"/>
  <c r="E111" i="1"/>
  <c r="O110" i="1"/>
  <c r="E110" i="1"/>
  <c r="O109" i="1"/>
  <c r="E109" i="1"/>
  <c r="O108" i="1"/>
  <c r="E108" i="1"/>
  <c r="O107" i="1"/>
  <c r="E107" i="1"/>
  <c r="O106" i="1"/>
  <c r="E106" i="1"/>
  <c r="O105" i="1"/>
  <c r="E105" i="1"/>
  <c r="O104" i="1"/>
  <c r="E104" i="1"/>
  <c r="O103" i="1"/>
  <c r="E103" i="1"/>
  <c r="O102" i="1"/>
  <c r="E102" i="1"/>
  <c r="O101" i="1"/>
  <c r="E101" i="1"/>
  <c r="E30" i="1"/>
  <c r="G93" i="1"/>
  <c r="H93" i="1"/>
  <c r="J93" i="1"/>
  <c r="K93" i="1"/>
  <c r="L93" i="1"/>
  <c r="M93" i="1"/>
  <c r="N93" i="1"/>
  <c r="P93" i="1"/>
  <c r="O116" i="1" l="1"/>
  <c r="E116" i="1"/>
  <c r="F93" i="1"/>
  <c r="O93" i="1"/>
  <c r="Q93" i="1"/>
  <c r="F30" i="1"/>
  <c r="G30" i="1"/>
  <c r="H30" i="1"/>
  <c r="I30" i="1"/>
  <c r="J30" i="1"/>
  <c r="K30" i="1"/>
  <c r="L30" i="1"/>
  <c r="M30" i="1"/>
  <c r="N30" i="1"/>
  <c r="O30" i="1"/>
  <c r="P30" i="1"/>
</calcChain>
</file>

<file path=xl/sharedStrings.xml><?xml version="1.0" encoding="utf-8"?>
<sst xmlns="http://schemas.openxmlformats.org/spreadsheetml/2006/main" count="512" uniqueCount="89">
  <si>
    <t>MES</t>
  </si>
  <si>
    <t>REGIONAL</t>
  </si>
  <si>
    <t>AGENCIA</t>
  </si>
  <si>
    <t>RUBROS</t>
  </si>
  <si>
    <t>TOTAL</t>
  </si>
  <si>
    <t>AUTOFINANCIADO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</si>
  <si>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</si>
  <si>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</si>
  <si>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</si>
  <si>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</si>
  <si>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</si>
  <si>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</si>
  <si>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</si>
  <si>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</si>
  <si>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</si>
  <si>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</si>
  <si>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RESUMEN AGRÍCOLA FORESTAL JULIO 2020</t>
  </si>
  <si>
    <t>LOS SANTOS</t>
  </si>
  <si>
    <t>LAS TABLAS</t>
  </si>
  <si>
    <t>ARROZ COMERCIAL</t>
  </si>
  <si>
    <t>JULIO</t>
  </si>
  <si>
    <t>ÑAME</t>
  </si>
  <si>
    <t>HERRERA</t>
  </si>
  <si>
    <t>DAVID</t>
  </si>
  <si>
    <t>TOMATE DE MESA</t>
  </si>
  <si>
    <t>PAPA</t>
  </si>
  <si>
    <t>VERAGUAS</t>
  </si>
  <si>
    <t>MARIATO</t>
  </si>
  <si>
    <t>SANTIAGO</t>
  </si>
  <si>
    <t>CHEPO</t>
  </si>
  <si>
    <t>CAPIRA</t>
  </si>
  <si>
    <t>CAFÉ</t>
  </si>
  <si>
    <t>BOCAS DEL TORO</t>
  </si>
  <si>
    <t>CHANGUINOLA</t>
  </si>
  <si>
    <t>ESPECIE</t>
  </si>
  <si>
    <t>RUBRO</t>
  </si>
  <si>
    <t>COOP/OTROS</t>
  </si>
  <si>
    <t>PRODUCTORES ASEG</t>
  </si>
  <si>
    <t>CABEZAS</t>
  </si>
  <si>
    <t>BOVINO</t>
  </si>
  <si>
    <t>CEBA</t>
  </si>
  <si>
    <t>CHAME</t>
  </si>
  <si>
    <t>PEDASÍ</t>
  </si>
  <si>
    <t>TONOSÍ</t>
  </si>
  <si>
    <t>MACARACAS</t>
  </si>
  <si>
    <t>BUENA VISTA</t>
  </si>
  <si>
    <t>PALENQUE</t>
  </si>
  <si>
    <t>TERNERO LEVANTE</t>
  </si>
  <si>
    <t>SUMA ASEGURADA B/.</t>
  </si>
  <si>
    <t>100% PRIMA B/.</t>
  </si>
  <si>
    <t>50% DE PRIMA B/.</t>
  </si>
  <si>
    <t>COBRADAS B/.</t>
  </si>
  <si>
    <t>POR COBRAR B/.</t>
  </si>
  <si>
    <t>PANAMÁ OESTE</t>
  </si>
  <si>
    <t>VIENTRE DE LECHE</t>
  </si>
  <si>
    <t>VIENTRE DE CARNE</t>
  </si>
  <si>
    <t>SEMENTAL DE LECHE Y CARNE</t>
  </si>
  <si>
    <t>CAPRINOS/OVINOS</t>
  </si>
  <si>
    <t>CHITRÉ</t>
  </si>
  <si>
    <t>OCÚ</t>
  </si>
  <si>
    <t>COLÓN</t>
  </si>
  <si>
    <t>VIENTRE DE DOBLE PROPOSITO</t>
  </si>
  <si>
    <t>DARIÉN</t>
  </si>
  <si>
    <t>SANTA FÉ</t>
  </si>
  <si>
    <t>SONÁ</t>
  </si>
  <si>
    <t>COCLÉ</t>
  </si>
  <si>
    <t>PENONOMÉ</t>
  </si>
  <si>
    <t>CHIRIQUÍ GRANDE</t>
  </si>
  <si>
    <t>CHIRIQUÍ</t>
  </si>
  <si>
    <t>VOLCÁN</t>
  </si>
  <si>
    <t>TOLÉ</t>
  </si>
  <si>
    <t>PANAMÁ ESTE</t>
  </si>
  <si>
    <t>TORTÍ</t>
  </si>
  <si>
    <t>BOVINO/SUBASTA</t>
  </si>
  <si>
    <t>METETÍ</t>
  </si>
  <si>
    <t>BOTES Y MOTORES</t>
  </si>
  <si>
    <t>MAQUINARIA Y EQUIPO</t>
  </si>
  <si>
    <t>MICROFIANZAS</t>
  </si>
  <si>
    <t>TRANSPORTE PECUARIO</t>
  </si>
  <si>
    <t>UNIDADES</t>
  </si>
  <si>
    <t>PRIMA</t>
  </si>
  <si>
    <t>MES CORRIENTE</t>
  </si>
  <si>
    <t xml:space="preserve">INFRAESTRUCTURA </t>
  </si>
  <si>
    <t>TRANSPORTE GANADERO</t>
  </si>
  <si>
    <t>RESUMEN  DE SEGURO COMPLEMENTARIO Y FIANZAS JULIO 2020</t>
  </si>
  <si>
    <t>RESUMEN  DE SEGURO PECUARIO JULIO 2020</t>
  </si>
  <si>
    <t>PLÁTANO</t>
  </si>
  <si>
    <t>MAÍZ</t>
  </si>
  <si>
    <t>PIMENTÓN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</si>
</sst>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/>
    <xf numFmtId="4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7"/>
  <sheetViews>
    <sheetView tabSelected="1" topLeftCell="E97" workbookViewId="0">
      <selection activeCell="P102" sqref="P102"/>
    </sheetView>
  </sheetViews>
  <sheetFormatPr baseColWidth="10" defaultRowHeight="15" x14ac:dyDescent="0.25"/>
  <cols>
    <col min="1" max="1" width="11.42578125" style="7"/>
    <col min="2" max="2" width="14.140625" style="7" bestFit="1" customWidth="1"/>
    <col min="3" max="3" width="15" style="7" bestFit="1" customWidth="1"/>
    <col min="4" max="4" width="26.85546875" style="7" bestFit="1" customWidth="1"/>
    <col min="5" max="5" width="25" style="7" bestFit="1" customWidth="1"/>
    <col min="6" max="10" width="11.42578125" style="7"/>
    <col min="11" max="11" width="11.5703125" style="7" bestFit="1" customWidth="1"/>
    <col min="12" max="12" width="11.7109375" style="7" bestFit="1" customWidth="1"/>
    <col min="13" max="13" width="14.140625" style="7" bestFit="1" customWidth="1"/>
    <col min="14" max="14" width="13.28515625" style="7" bestFit="1" customWidth="1"/>
    <col min="15" max="15" width="14.42578125" style="7" bestFit="1" customWidth="1"/>
    <col min="16" max="16" width="13.140625" style="7" customWidth="1"/>
    <col min="17" max="17" width="13.7109375" style="7" bestFit="1" customWidth="1"/>
    <col min="18" max="16384" width="11.42578125" style="7"/>
  </cols>
  <sheetData>
    <row r="2" spans="1:16" x14ac:dyDescent="0.25">
      <c r="A2" s="6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x14ac:dyDescent="0.25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6" x14ac:dyDescent="0.25">
      <c r="A4" s="29" t="s">
        <v>20</v>
      </c>
      <c r="B4" s="29" t="s">
        <v>17</v>
      </c>
      <c r="C4" s="29" t="s">
        <v>18</v>
      </c>
      <c r="D4" s="29" t="s">
        <v>19</v>
      </c>
      <c r="E4" s="30">
        <f t="shared" ref="E4:E29" si="0">F4+G4+H4+I4</f>
        <v>3</v>
      </c>
      <c r="F4" s="30">
        <v>3</v>
      </c>
      <c r="G4" s="30">
        <v>0</v>
      </c>
      <c r="H4" s="30">
        <v>0</v>
      </c>
      <c r="I4" s="30">
        <v>0</v>
      </c>
      <c r="J4" s="30">
        <v>3</v>
      </c>
      <c r="K4" s="30">
        <v>210.2</v>
      </c>
      <c r="L4" s="20">
        <v>370267.3</v>
      </c>
      <c r="M4" s="20">
        <v>25918.71</v>
      </c>
      <c r="N4" s="20">
        <v>12959.36</v>
      </c>
      <c r="O4" s="20">
        <v>12959.35</v>
      </c>
      <c r="P4" s="20">
        <v>0</v>
      </c>
    </row>
    <row r="5" spans="1:16" x14ac:dyDescent="0.25">
      <c r="A5" s="29" t="s">
        <v>20</v>
      </c>
      <c r="B5" s="29" t="s">
        <v>17</v>
      </c>
      <c r="C5" s="29" t="s">
        <v>42</v>
      </c>
      <c r="D5" s="29" t="s">
        <v>19</v>
      </c>
      <c r="E5" s="30">
        <f t="shared" si="0"/>
        <v>8</v>
      </c>
      <c r="F5" s="30">
        <v>7</v>
      </c>
      <c r="G5" s="30">
        <v>0</v>
      </c>
      <c r="H5" s="30">
        <v>0</v>
      </c>
      <c r="I5" s="30">
        <v>1</v>
      </c>
      <c r="J5" s="30">
        <v>5</v>
      </c>
      <c r="K5" s="30">
        <v>142.6</v>
      </c>
      <c r="L5" s="20">
        <v>252616.15</v>
      </c>
      <c r="M5" s="20">
        <v>17683.13</v>
      </c>
      <c r="N5" s="20">
        <v>8841.57</v>
      </c>
      <c r="O5" s="20">
        <v>8841.57</v>
      </c>
      <c r="P5" s="20">
        <v>0</v>
      </c>
    </row>
    <row r="6" spans="1:16" x14ac:dyDescent="0.25">
      <c r="A6" s="29" t="s">
        <v>20</v>
      </c>
      <c r="B6" s="29" t="s">
        <v>17</v>
      </c>
      <c r="C6" s="29" t="s">
        <v>43</v>
      </c>
      <c r="D6" s="29" t="s">
        <v>19</v>
      </c>
      <c r="E6" s="30">
        <f t="shared" si="0"/>
        <v>39</v>
      </c>
      <c r="F6" s="30">
        <v>19</v>
      </c>
      <c r="G6" s="30">
        <v>4</v>
      </c>
      <c r="H6" s="30">
        <v>11</v>
      </c>
      <c r="I6" s="30">
        <v>5</v>
      </c>
      <c r="J6" s="30">
        <v>19</v>
      </c>
      <c r="K6" s="30">
        <v>819</v>
      </c>
      <c r="L6" s="20">
        <v>1444492.6</v>
      </c>
      <c r="M6" s="20">
        <v>107032.24</v>
      </c>
      <c r="N6" s="20">
        <v>53516.12</v>
      </c>
      <c r="O6" s="20">
        <v>53516.12</v>
      </c>
      <c r="P6" s="20">
        <v>0</v>
      </c>
    </row>
    <row r="7" spans="1:16" x14ac:dyDescent="0.25">
      <c r="A7" s="29" t="s">
        <v>20</v>
      </c>
      <c r="B7" s="29" t="s">
        <v>17</v>
      </c>
      <c r="C7" s="29" t="s">
        <v>43</v>
      </c>
      <c r="D7" s="29" t="s">
        <v>21</v>
      </c>
      <c r="E7" s="30">
        <f t="shared" si="0"/>
        <v>13</v>
      </c>
      <c r="F7" s="30">
        <v>1</v>
      </c>
      <c r="G7" s="30">
        <v>0</v>
      </c>
      <c r="H7" s="30">
        <v>12</v>
      </c>
      <c r="I7" s="30">
        <v>0</v>
      </c>
      <c r="J7" s="30">
        <v>11</v>
      </c>
      <c r="K7" s="30">
        <v>20.8</v>
      </c>
      <c r="L7" s="20">
        <v>72628.399999999994</v>
      </c>
      <c r="M7" s="20">
        <v>5810.27</v>
      </c>
      <c r="N7" s="20">
        <v>2905.14</v>
      </c>
      <c r="O7" s="20">
        <v>2905.14</v>
      </c>
      <c r="P7" s="20">
        <v>0</v>
      </c>
    </row>
    <row r="8" spans="1:16" x14ac:dyDescent="0.25">
      <c r="A8" s="29" t="s">
        <v>20</v>
      </c>
      <c r="B8" s="29" t="s">
        <v>22</v>
      </c>
      <c r="C8" s="29" t="s">
        <v>58</v>
      </c>
      <c r="D8" s="29" t="s">
        <v>19</v>
      </c>
      <c r="E8" s="30">
        <f t="shared" si="0"/>
        <v>4</v>
      </c>
      <c r="F8" s="30">
        <v>3</v>
      </c>
      <c r="G8" s="30">
        <v>0</v>
      </c>
      <c r="H8" s="30">
        <v>0</v>
      </c>
      <c r="I8" s="30">
        <v>1</v>
      </c>
      <c r="J8" s="30">
        <v>4</v>
      </c>
      <c r="K8" s="30">
        <v>170.92</v>
      </c>
      <c r="L8" s="20">
        <v>294181.87</v>
      </c>
      <c r="M8" s="20">
        <v>20592.72</v>
      </c>
      <c r="N8" s="20">
        <v>10296.36</v>
      </c>
      <c r="O8" s="20">
        <v>7258.07</v>
      </c>
      <c r="P8" s="20">
        <v>3038.29</v>
      </c>
    </row>
    <row r="9" spans="1:16" x14ac:dyDescent="0.25">
      <c r="A9" s="29" t="s">
        <v>20</v>
      </c>
      <c r="B9" s="29" t="s">
        <v>68</v>
      </c>
      <c r="C9" s="29" t="s">
        <v>23</v>
      </c>
      <c r="D9" s="29" t="s">
        <v>19</v>
      </c>
      <c r="E9" s="30">
        <f t="shared" si="0"/>
        <v>50</v>
      </c>
      <c r="F9" s="30">
        <v>10</v>
      </c>
      <c r="G9" s="30">
        <v>0</v>
      </c>
      <c r="H9" s="30">
        <v>10</v>
      </c>
      <c r="I9" s="30">
        <v>30</v>
      </c>
      <c r="J9" s="30">
        <v>30</v>
      </c>
      <c r="K9" s="30">
        <v>784.97</v>
      </c>
      <c r="L9" s="20">
        <v>1530691.5</v>
      </c>
      <c r="M9" s="20">
        <v>97280.63</v>
      </c>
      <c r="N9" s="20">
        <v>48640.31</v>
      </c>
      <c r="O9" s="20">
        <v>39360.120000000003</v>
      </c>
      <c r="P9" s="20">
        <v>9280.19</v>
      </c>
    </row>
    <row r="10" spans="1:16" x14ac:dyDescent="0.25">
      <c r="A10" s="29" t="s">
        <v>20</v>
      </c>
      <c r="B10" s="29" t="s">
        <v>68</v>
      </c>
      <c r="C10" s="29" t="s">
        <v>23</v>
      </c>
      <c r="D10" s="29" t="s">
        <v>86</v>
      </c>
      <c r="E10" s="30">
        <f t="shared" si="0"/>
        <v>3</v>
      </c>
      <c r="F10" s="30">
        <v>2</v>
      </c>
      <c r="G10" s="30">
        <v>0</v>
      </c>
      <c r="H10" s="30">
        <v>1</v>
      </c>
      <c r="I10" s="30">
        <v>0</v>
      </c>
      <c r="J10" s="30">
        <v>3</v>
      </c>
      <c r="K10" s="30">
        <v>11.2</v>
      </c>
      <c r="L10" s="20">
        <v>48137.06</v>
      </c>
      <c r="M10" s="20">
        <v>3369.59</v>
      </c>
      <c r="N10" s="20">
        <v>1684.8</v>
      </c>
      <c r="O10" s="20">
        <v>1207.58</v>
      </c>
      <c r="P10" s="20">
        <v>477.22</v>
      </c>
    </row>
    <row r="11" spans="1:16" x14ac:dyDescent="0.25">
      <c r="A11" s="29" t="s">
        <v>20</v>
      </c>
      <c r="B11" s="29" t="s">
        <v>68</v>
      </c>
      <c r="C11" s="29" t="s">
        <v>23</v>
      </c>
      <c r="D11" s="29" t="s">
        <v>24</v>
      </c>
      <c r="E11" s="30">
        <f t="shared" si="0"/>
        <v>1</v>
      </c>
      <c r="F11" s="30">
        <v>0</v>
      </c>
      <c r="G11" s="30">
        <v>0</v>
      </c>
      <c r="H11" s="30">
        <v>1</v>
      </c>
      <c r="I11" s="30">
        <v>0</v>
      </c>
      <c r="J11" s="30">
        <v>1</v>
      </c>
      <c r="K11" s="30">
        <v>7.0000000000000007E-2</v>
      </c>
      <c r="L11" s="20">
        <v>1446.7</v>
      </c>
      <c r="M11" s="20">
        <v>101.27</v>
      </c>
      <c r="N11" s="20">
        <v>50.63</v>
      </c>
      <c r="O11" s="20">
        <v>0</v>
      </c>
      <c r="P11" s="20">
        <v>50.63</v>
      </c>
    </row>
    <row r="12" spans="1:16" x14ac:dyDescent="0.25">
      <c r="A12" s="29" t="s">
        <v>20</v>
      </c>
      <c r="B12" s="29" t="s">
        <v>68</v>
      </c>
      <c r="C12" s="29" t="s">
        <v>23</v>
      </c>
      <c r="D12" s="29" t="s">
        <v>87</v>
      </c>
      <c r="E12" s="30">
        <f t="shared" si="0"/>
        <v>1</v>
      </c>
      <c r="F12" s="30">
        <v>0</v>
      </c>
      <c r="G12" s="30">
        <v>0</v>
      </c>
      <c r="H12" s="30">
        <v>1</v>
      </c>
      <c r="I12" s="30">
        <v>0</v>
      </c>
      <c r="J12" s="30">
        <v>1</v>
      </c>
      <c r="K12" s="30">
        <v>3</v>
      </c>
      <c r="L12" s="20">
        <v>4115.49</v>
      </c>
      <c r="M12" s="20">
        <v>246.93</v>
      </c>
      <c r="N12" s="20">
        <v>123.46</v>
      </c>
      <c r="O12" s="20">
        <v>0</v>
      </c>
      <c r="P12" s="20">
        <v>123.46</v>
      </c>
    </row>
    <row r="13" spans="1:16" x14ac:dyDescent="0.25">
      <c r="A13" s="29" t="s">
        <v>20</v>
      </c>
      <c r="B13" s="29" t="s">
        <v>68</v>
      </c>
      <c r="C13" s="29" t="s">
        <v>23</v>
      </c>
      <c r="D13" s="29" t="s">
        <v>25</v>
      </c>
      <c r="E13" s="30">
        <f t="shared" si="0"/>
        <v>1</v>
      </c>
      <c r="F13" s="30">
        <v>0</v>
      </c>
      <c r="G13" s="30">
        <v>0</v>
      </c>
      <c r="H13" s="30">
        <v>1</v>
      </c>
      <c r="I13" s="30">
        <v>0</v>
      </c>
      <c r="J13" s="30">
        <v>1</v>
      </c>
      <c r="K13" s="30">
        <v>1.46</v>
      </c>
      <c r="L13" s="20">
        <v>16880.169999999998</v>
      </c>
      <c r="M13" s="20">
        <v>1012.81</v>
      </c>
      <c r="N13" s="20">
        <v>506.41</v>
      </c>
      <c r="O13" s="20">
        <v>0</v>
      </c>
      <c r="P13" s="20">
        <v>506.41</v>
      </c>
    </row>
    <row r="14" spans="1:16" x14ac:dyDescent="0.25">
      <c r="A14" s="29" t="s">
        <v>20</v>
      </c>
      <c r="B14" s="29" t="s">
        <v>68</v>
      </c>
      <c r="C14" s="29" t="s">
        <v>70</v>
      </c>
      <c r="D14" s="29" t="s">
        <v>19</v>
      </c>
      <c r="E14" s="30">
        <f t="shared" si="0"/>
        <v>7</v>
      </c>
      <c r="F14" s="30">
        <v>3</v>
      </c>
      <c r="G14" s="30">
        <v>0</v>
      </c>
      <c r="H14" s="30">
        <v>0</v>
      </c>
      <c r="I14" s="30">
        <v>4</v>
      </c>
      <c r="J14" s="30">
        <v>6</v>
      </c>
      <c r="K14" s="30">
        <v>208.01</v>
      </c>
      <c r="L14" s="20">
        <v>405619.5</v>
      </c>
      <c r="M14" s="20">
        <v>26735.87</v>
      </c>
      <c r="N14" s="20">
        <v>13367.93</v>
      </c>
      <c r="O14" s="20">
        <v>2866.5</v>
      </c>
      <c r="P14" s="20">
        <v>10501.43</v>
      </c>
    </row>
    <row r="15" spans="1:16" x14ac:dyDescent="0.25">
      <c r="A15" s="29" t="s">
        <v>20</v>
      </c>
      <c r="B15" s="29" t="s">
        <v>68</v>
      </c>
      <c r="C15" s="29" t="s">
        <v>69</v>
      </c>
      <c r="D15" s="29" t="s">
        <v>25</v>
      </c>
      <c r="E15" s="30">
        <f t="shared" si="0"/>
        <v>1</v>
      </c>
      <c r="F15" s="30">
        <v>1</v>
      </c>
      <c r="G15" s="30">
        <v>0</v>
      </c>
      <c r="H15" s="30">
        <v>0</v>
      </c>
      <c r="I15" s="30">
        <v>0</v>
      </c>
      <c r="J15" s="30">
        <v>1</v>
      </c>
      <c r="K15" s="30">
        <v>3</v>
      </c>
      <c r="L15" s="20">
        <v>34685.279999999999</v>
      </c>
      <c r="M15" s="20">
        <v>2601.4</v>
      </c>
      <c r="N15" s="20">
        <v>1300.7</v>
      </c>
      <c r="O15" s="20">
        <v>1300.7</v>
      </c>
      <c r="P15" s="20">
        <v>0</v>
      </c>
    </row>
    <row r="16" spans="1:16" x14ac:dyDescent="0.25">
      <c r="A16" s="29" t="s">
        <v>20</v>
      </c>
      <c r="B16" s="29" t="s">
        <v>68</v>
      </c>
      <c r="C16" s="29" t="s">
        <v>69</v>
      </c>
      <c r="D16" s="29" t="s">
        <v>24</v>
      </c>
      <c r="E16" s="30">
        <f t="shared" si="0"/>
        <v>2</v>
      </c>
      <c r="F16" s="30">
        <v>1</v>
      </c>
      <c r="G16" s="30">
        <v>0</v>
      </c>
      <c r="H16" s="30">
        <v>1</v>
      </c>
      <c r="I16" s="30">
        <v>0</v>
      </c>
      <c r="J16" s="30">
        <v>1</v>
      </c>
      <c r="K16" s="30">
        <v>0.4</v>
      </c>
      <c r="L16" s="20">
        <v>8266.8700000000008</v>
      </c>
      <c r="M16" s="20">
        <v>413.34</v>
      </c>
      <c r="N16" s="20">
        <v>206.67</v>
      </c>
      <c r="O16" s="20">
        <v>155</v>
      </c>
      <c r="P16" s="20">
        <v>51.67</v>
      </c>
    </row>
    <row r="17" spans="1:16" x14ac:dyDescent="0.25">
      <c r="A17" s="29" t="s">
        <v>20</v>
      </c>
      <c r="B17" s="29" t="s">
        <v>68</v>
      </c>
      <c r="C17" s="29" t="s">
        <v>69</v>
      </c>
      <c r="D17" s="29" t="s">
        <v>88</v>
      </c>
      <c r="E17" s="30">
        <f t="shared" si="0"/>
        <v>1</v>
      </c>
      <c r="F17" s="30">
        <v>0</v>
      </c>
      <c r="G17" s="30">
        <v>0</v>
      </c>
      <c r="H17" s="30">
        <v>1</v>
      </c>
      <c r="I17" s="30">
        <v>0</v>
      </c>
      <c r="J17" s="30">
        <v>1</v>
      </c>
      <c r="K17" s="30">
        <v>0.19</v>
      </c>
      <c r="L17" s="20">
        <v>5018.0600000000004</v>
      </c>
      <c r="M17" s="20">
        <v>351.26</v>
      </c>
      <c r="N17" s="20">
        <v>175.63</v>
      </c>
      <c r="O17" s="20">
        <v>0</v>
      </c>
      <c r="P17" s="20">
        <v>175.63</v>
      </c>
    </row>
    <row r="18" spans="1:16" x14ac:dyDescent="0.25">
      <c r="A18" s="29" t="s">
        <v>20</v>
      </c>
      <c r="B18" s="29" t="s">
        <v>22</v>
      </c>
      <c r="C18" s="29" t="s">
        <v>58</v>
      </c>
      <c r="D18" s="29" t="s">
        <v>21</v>
      </c>
      <c r="E18" s="30">
        <f t="shared" si="0"/>
        <v>4</v>
      </c>
      <c r="F18" s="30">
        <v>2</v>
      </c>
      <c r="G18" s="30">
        <v>0</v>
      </c>
      <c r="H18" s="30">
        <v>2</v>
      </c>
      <c r="I18" s="30"/>
      <c r="J18" s="30">
        <v>4</v>
      </c>
      <c r="K18" s="30">
        <v>5.52</v>
      </c>
      <c r="L18" s="20">
        <v>22216.62</v>
      </c>
      <c r="M18" s="20">
        <v>1777.34</v>
      </c>
      <c r="N18" s="20">
        <v>888.67</v>
      </c>
      <c r="O18" s="20">
        <v>0</v>
      </c>
      <c r="P18" s="20">
        <v>888.67</v>
      </c>
    </row>
    <row r="19" spans="1:16" x14ac:dyDescent="0.25">
      <c r="A19" s="29" t="s">
        <v>20</v>
      </c>
      <c r="B19" s="29" t="s">
        <v>22</v>
      </c>
      <c r="C19" s="29" t="s">
        <v>59</v>
      </c>
      <c r="D19" s="29" t="s">
        <v>21</v>
      </c>
      <c r="E19" s="30">
        <f t="shared" si="0"/>
        <v>7</v>
      </c>
      <c r="F19" s="30">
        <v>1</v>
      </c>
      <c r="G19" s="30">
        <v>0</v>
      </c>
      <c r="H19" s="30">
        <v>6</v>
      </c>
      <c r="I19" s="30">
        <v>0</v>
      </c>
      <c r="J19" s="30">
        <v>7</v>
      </c>
      <c r="K19" s="30">
        <v>13.5</v>
      </c>
      <c r="L19" s="20">
        <v>54333.63</v>
      </c>
      <c r="M19" s="20">
        <v>4346.74</v>
      </c>
      <c r="N19" s="20">
        <v>2173.37</v>
      </c>
      <c r="O19" s="20">
        <v>965.94</v>
      </c>
      <c r="P19" s="20">
        <v>1207.43</v>
      </c>
    </row>
    <row r="20" spans="1:16" x14ac:dyDescent="0.25">
      <c r="A20" s="29" t="s">
        <v>20</v>
      </c>
      <c r="B20" s="29" t="s">
        <v>22</v>
      </c>
      <c r="C20" s="29" t="s">
        <v>59</v>
      </c>
      <c r="D20" s="29" t="s">
        <v>19</v>
      </c>
      <c r="E20" s="30">
        <f t="shared" si="0"/>
        <v>11</v>
      </c>
      <c r="F20" s="30">
        <v>7</v>
      </c>
      <c r="G20" s="30">
        <v>0</v>
      </c>
      <c r="H20" s="30">
        <v>2</v>
      </c>
      <c r="I20" s="30">
        <v>2</v>
      </c>
      <c r="J20" s="30">
        <v>11</v>
      </c>
      <c r="K20" s="30">
        <v>393.4</v>
      </c>
      <c r="L20" s="20">
        <v>649496.06000000006</v>
      </c>
      <c r="M20" s="20">
        <v>45464.74</v>
      </c>
      <c r="N20" s="20">
        <v>22732.37</v>
      </c>
      <c r="O20" s="20">
        <v>12108.76</v>
      </c>
      <c r="P20" s="20">
        <v>10623.61</v>
      </c>
    </row>
    <row r="21" spans="1:16" x14ac:dyDescent="0.25">
      <c r="A21" s="29" t="s">
        <v>20</v>
      </c>
      <c r="B21" s="29" t="s">
        <v>26</v>
      </c>
      <c r="C21" s="29" t="s">
        <v>27</v>
      </c>
      <c r="D21" s="29" t="s">
        <v>19</v>
      </c>
      <c r="E21" s="30">
        <f t="shared" si="0"/>
        <v>3</v>
      </c>
      <c r="F21" s="30">
        <v>3</v>
      </c>
      <c r="G21" s="30">
        <v>0</v>
      </c>
      <c r="H21" s="30">
        <v>0</v>
      </c>
      <c r="I21" s="30">
        <v>0</v>
      </c>
      <c r="J21" s="30">
        <v>3</v>
      </c>
      <c r="K21" s="30">
        <v>83.86</v>
      </c>
      <c r="L21" s="20">
        <v>109804.8</v>
      </c>
      <c r="M21" s="20">
        <v>9861.94</v>
      </c>
      <c r="N21" s="20">
        <v>4930.97</v>
      </c>
      <c r="O21" s="20">
        <v>4930.97</v>
      </c>
      <c r="P21" s="20">
        <v>0</v>
      </c>
    </row>
    <row r="22" spans="1:16" x14ac:dyDescent="0.25">
      <c r="A22" s="29" t="s">
        <v>20</v>
      </c>
      <c r="B22" s="29" t="s">
        <v>26</v>
      </c>
      <c r="C22" s="29" t="s">
        <v>28</v>
      </c>
      <c r="D22" s="29" t="s">
        <v>19</v>
      </c>
      <c r="E22" s="30">
        <f t="shared" si="0"/>
        <v>2</v>
      </c>
      <c r="F22" s="30">
        <v>0</v>
      </c>
      <c r="G22" s="30">
        <v>0</v>
      </c>
      <c r="H22" s="30">
        <v>0</v>
      </c>
      <c r="I22" s="30">
        <v>2</v>
      </c>
      <c r="J22" s="30">
        <v>2</v>
      </c>
      <c r="K22" s="30">
        <v>15</v>
      </c>
      <c r="L22" s="20">
        <v>25200</v>
      </c>
      <c r="M22" s="20">
        <v>1764</v>
      </c>
      <c r="N22" s="20">
        <v>882</v>
      </c>
      <c r="O22" s="20">
        <v>0</v>
      </c>
      <c r="P22" s="20">
        <v>882</v>
      </c>
    </row>
    <row r="23" spans="1:16" x14ac:dyDescent="0.25">
      <c r="A23" s="29" t="s">
        <v>20</v>
      </c>
      <c r="B23" s="29" t="s">
        <v>65</v>
      </c>
      <c r="C23" s="29" t="s">
        <v>66</v>
      </c>
      <c r="D23" s="29" t="s">
        <v>19</v>
      </c>
      <c r="E23" s="30">
        <f t="shared" si="0"/>
        <v>8</v>
      </c>
      <c r="F23" s="30">
        <v>3</v>
      </c>
      <c r="G23" s="30">
        <v>2</v>
      </c>
      <c r="H23" s="30">
        <v>1</v>
      </c>
      <c r="I23" s="30">
        <v>2</v>
      </c>
      <c r="J23" s="30">
        <v>3</v>
      </c>
      <c r="K23" s="30">
        <v>194.3</v>
      </c>
      <c r="L23" s="20">
        <v>334309.05</v>
      </c>
      <c r="M23" s="20">
        <v>23401.64</v>
      </c>
      <c r="N23" s="20">
        <v>11700.82</v>
      </c>
      <c r="O23" s="20">
        <v>996.93</v>
      </c>
      <c r="P23" s="20">
        <v>10703.89</v>
      </c>
    </row>
    <row r="24" spans="1:16" x14ac:dyDescent="0.25">
      <c r="A24" s="29" t="s">
        <v>20</v>
      </c>
      <c r="B24" s="31" t="s">
        <v>71</v>
      </c>
      <c r="C24" s="31" t="s">
        <v>72</v>
      </c>
      <c r="D24" s="29" t="s">
        <v>19</v>
      </c>
      <c r="E24" s="30">
        <f t="shared" si="0"/>
        <v>27</v>
      </c>
      <c r="F24" s="30">
        <v>2</v>
      </c>
      <c r="G24" s="30">
        <v>3</v>
      </c>
      <c r="H24" s="30">
        <v>5</v>
      </c>
      <c r="I24" s="30">
        <v>17</v>
      </c>
      <c r="J24" s="30">
        <v>18</v>
      </c>
      <c r="K24" s="30">
        <v>790.9</v>
      </c>
      <c r="L24" s="20">
        <v>1458419.6</v>
      </c>
      <c r="M24" s="20">
        <v>102089.37</v>
      </c>
      <c r="N24" s="20">
        <v>51044.69</v>
      </c>
      <c r="O24" s="20">
        <v>18948.95</v>
      </c>
      <c r="P24" s="20">
        <v>32095.74</v>
      </c>
    </row>
    <row r="25" spans="1:16" x14ac:dyDescent="0.25">
      <c r="A25" s="29" t="s">
        <v>20</v>
      </c>
      <c r="B25" s="31" t="s">
        <v>62</v>
      </c>
      <c r="C25" s="31" t="s">
        <v>63</v>
      </c>
      <c r="D25" s="29" t="s">
        <v>19</v>
      </c>
      <c r="E25" s="30">
        <f t="shared" si="0"/>
        <v>22</v>
      </c>
      <c r="F25" s="30">
        <v>0</v>
      </c>
      <c r="G25" s="30">
        <v>0</v>
      </c>
      <c r="H25" s="30">
        <v>6</v>
      </c>
      <c r="I25" s="30">
        <v>16</v>
      </c>
      <c r="J25" s="30">
        <v>13</v>
      </c>
      <c r="K25" s="30">
        <v>733.51</v>
      </c>
      <c r="L25" s="20">
        <v>1690414.1</v>
      </c>
      <c r="M25" s="20">
        <v>94629.93</v>
      </c>
      <c r="N25" s="20">
        <v>47314.97</v>
      </c>
      <c r="O25" s="20">
        <v>5311.64</v>
      </c>
      <c r="P25" s="20">
        <v>42003.33</v>
      </c>
    </row>
    <row r="26" spans="1:16" x14ac:dyDescent="0.25">
      <c r="A26" s="29" t="s">
        <v>20</v>
      </c>
      <c r="B26" s="31" t="s">
        <v>62</v>
      </c>
      <c r="C26" s="31" t="s">
        <v>74</v>
      </c>
      <c r="D26" s="29" t="s">
        <v>19</v>
      </c>
      <c r="E26" s="30">
        <f t="shared" si="0"/>
        <v>6</v>
      </c>
      <c r="F26" s="30">
        <v>0</v>
      </c>
      <c r="G26" s="30">
        <v>0</v>
      </c>
      <c r="H26" s="30">
        <v>0</v>
      </c>
      <c r="I26" s="30">
        <v>6</v>
      </c>
      <c r="J26" s="30">
        <v>6</v>
      </c>
      <c r="K26" s="30">
        <v>328</v>
      </c>
      <c r="L26" s="20">
        <v>604832</v>
      </c>
      <c r="M26" s="20">
        <v>41331.730000000003</v>
      </c>
      <c r="N26" s="20">
        <v>20665.87</v>
      </c>
      <c r="O26" s="20">
        <v>17103.099999999999</v>
      </c>
      <c r="P26" s="20">
        <v>3562.77</v>
      </c>
    </row>
    <row r="27" spans="1:16" x14ac:dyDescent="0.25">
      <c r="A27" s="29" t="s">
        <v>20</v>
      </c>
      <c r="B27" s="31" t="s">
        <v>71</v>
      </c>
      <c r="C27" s="29" t="s">
        <v>29</v>
      </c>
      <c r="D27" s="29" t="s">
        <v>19</v>
      </c>
      <c r="E27" s="30">
        <f t="shared" si="0"/>
        <v>4</v>
      </c>
      <c r="F27" s="30">
        <v>1</v>
      </c>
      <c r="G27" s="30">
        <v>2</v>
      </c>
      <c r="H27" s="30">
        <v>1</v>
      </c>
      <c r="I27" s="30">
        <v>0</v>
      </c>
      <c r="J27" s="30">
        <v>3</v>
      </c>
      <c r="K27" s="30">
        <v>264.89999999999998</v>
      </c>
      <c r="L27" s="20">
        <v>488475.6</v>
      </c>
      <c r="M27" s="20">
        <v>34193.29</v>
      </c>
      <c r="N27" s="20">
        <v>17096.650000000001</v>
      </c>
      <c r="O27" s="20">
        <v>0</v>
      </c>
      <c r="P27" s="20">
        <v>17096.650000000001</v>
      </c>
    </row>
    <row r="28" spans="1:16" x14ac:dyDescent="0.25">
      <c r="A28" s="29" t="s">
        <v>20</v>
      </c>
      <c r="B28" s="29" t="s">
        <v>53</v>
      </c>
      <c r="C28" s="29" t="s">
        <v>30</v>
      </c>
      <c r="D28" s="29" t="s">
        <v>31</v>
      </c>
      <c r="E28" s="30">
        <f t="shared" si="0"/>
        <v>1</v>
      </c>
      <c r="F28" s="30">
        <v>1</v>
      </c>
      <c r="G28" s="30">
        <v>0</v>
      </c>
      <c r="H28" s="30">
        <v>0</v>
      </c>
      <c r="I28" s="30">
        <v>0</v>
      </c>
      <c r="J28" s="30">
        <v>1</v>
      </c>
      <c r="K28" s="30">
        <v>2</v>
      </c>
      <c r="L28" s="20">
        <v>2326.84</v>
      </c>
      <c r="M28" s="20">
        <v>93.07</v>
      </c>
      <c r="N28" s="20">
        <v>46.54</v>
      </c>
      <c r="O28" s="20">
        <v>46.54</v>
      </c>
      <c r="P28" s="20">
        <v>0</v>
      </c>
    </row>
    <row r="29" spans="1:16" x14ac:dyDescent="0.25">
      <c r="A29" s="29" t="s">
        <v>20</v>
      </c>
      <c r="B29" s="29" t="s">
        <v>32</v>
      </c>
      <c r="C29" s="29" t="s">
        <v>33</v>
      </c>
      <c r="D29" s="29" t="s">
        <v>86</v>
      </c>
      <c r="E29" s="30">
        <f t="shared" si="0"/>
        <v>2</v>
      </c>
      <c r="F29" s="30">
        <v>1</v>
      </c>
      <c r="G29" s="30">
        <v>0</v>
      </c>
      <c r="H29" s="30">
        <v>1</v>
      </c>
      <c r="I29" s="30">
        <v>0</v>
      </c>
      <c r="J29" s="30">
        <v>2</v>
      </c>
      <c r="K29" s="30">
        <v>1.34</v>
      </c>
      <c r="L29" s="20">
        <v>7144.63</v>
      </c>
      <c r="M29" s="20">
        <v>1068.5</v>
      </c>
      <c r="N29" s="20">
        <v>534.25</v>
      </c>
      <c r="O29" s="20">
        <v>27.2</v>
      </c>
      <c r="P29" s="20">
        <v>507.05</v>
      </c>
    </row>
    <row r="30" spans="1:16" s="2" customFormat="1" x14ac:dyDescent="0.25">
      <c r="A30" s="1" t="s">
        <v>4</v>
      </c>
      <c r="E30" s="3">
        <f>SUM(E4:E29)</f>
        <v>231</v>
      </c>
      <c r="F30" s="3">
        <f t="shared" ref="F30:P30" si="1">SUM(F4:F29)</f>
        <v>71</v>
      </c>
      <c r="G30" s="3">
        <f t="shared" si="1"/>
        <v>11</v>
      </c>
      <c r="H30" s="3">
        <f t="shared" si="1"/>
        <v>63</v>
      </c>
      <c r="I30" s="3">
        <f t="shared" si="1"/>
        <v>86</v>
      </c>
      <c r="J30" s="3">
        <f t="shared" si="1"/>
        <v>160</v>
      </c>
      <c r="K30" s="4">
        <f t="shared" si="1"/>
        <v>5202.05</v>
      </c>
      <c r="L30" s="5">
        <f t="shared" si="1"/>
        <v>9936019.879999999</v>
      </c>
      <c r="M30" s="5">
        <f t="shared" si="1"/>
        <v>669172.46000000008</v>
      </c>
      <c r="N30" s="5">
        <f t="shared" si="1"/>
        <v>334586.26</v>
      </c>
      <c r="O30" s="5">
        <f t="shared" si="1"/>
        <v>190810.18000000005</v>
      </c>
      <c r="P30" s="5">
        <f t="shared" si="1"/>
        <v>143776.07</v>
      </c>
    </row>
    <row r="33" spans="1:17" x14ac:dyDescent="0.25">
      <c r="A33" s="10" t="s">
        <v>85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1"/>
      <c r="N33" s="11"/>
      <c r="O33" s="11"/>
      <c r="P33" s="11"/>
      <c r="Q33" s="11"/>
    </row>
    <row r="34" spans="1:17" ht="45" x14ac:dyDescent="0.25">
      <c r="A34" s="8" t="s">
        <v>0</v>
      </c>
      <c r="B34" s="8" t="s">
        <v>1</v>
      </c>
      <c r="C34" s="8" t="s">
        <v>2</v>
      </c>
      <c r="D34" s="8" t="s">
        <v>34</v>
      </c>
      <c r="E34" s="8" t="s">
        <v>35</v>
      </c>
      <c r="F34" s="12" t="s">
        <v>4</v>
      </c>
      <c r="G34" s="12" t="s">
        <v>5</v>
      </c>
      <c r="H34" s="12" t="s">
        <v>6</v>
      </c>
      <c r="I34" s="12" t="s">
        <v>7</v>
      </c>
      <c r="J34" s="12" t="s">
        <v>36</v>
      </c>
      <c r="K34" s="12" t="s">
        <v>37</v>
      </c>
      <c r="L34" s="12" t="s">
        <v>38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52</v>
      </c>
    </row>
    <row r="35" spans="1:17" x14ac:dyDescent="0.25">
      <c r="A35" s="15" t="s">
        <v>20</v>
      </c>
      <c r="B35" s="16" t="s">
        <v>53</v>
      </c>
      <c r="C35" s="16" t="s">
        <v>30</v>
      </c>
      <c r="D35" s="16" t="s">
        <v>39</v>
      </c>
      <c r="E35" s="17" t="s">
        <v>40</v>
      </c>
      <c r="F35" s="41">
        <v>4</v>
      </c>
      <c r="G35" s="18">
        <v>4</v>
      </c>
      <c r="H35" s="18">
        <v>0</v>
      </c>
      <c r="I35" s="18">
        <v>0</v>
      </c>
      <c r="J35" s="18">
        <v>0</v>
      </c>
      <c r="K35" s="18">
        <v>3</v>
      </c>
      <c r="L35" s="18">
        <v>29</v>
      </c>
      <c r="M35" s="19">
        <v>14205</v>
      </c>
      <c r="N35" s="19">
        <v>497.18</v>
      </c>
      <c r="O35" s="19">
        <v>248.59</v>
      </c>
      <c r="P35" s="19">
        <v>248.59</v>
      </c>
      <c r="Q35" s="42">
        <v>0</v>
      </c>
    </row>
    <row r="36" spans="1:17" x14ac:dyDescent="0.25">
      <c r="A36" s="15" t="s">
        <v>20</v>
      </c>
      <c r="B36" s="16" t="s">
        <v>53</v>
      </c>
      <c r="C36" s="16" t="s">
        <v>30</v>
      </c>
      <c r="D36" s="16" t="s">
        <v>39</v>
      </c>
      <c r="E36" s="16" t="s">
        <v>54</v>
      </c>
      <c r="F36" s="41">
        <v>2</v>
      </c>
      <c r="G36" s="18">
        <v>2</v>
      </c>
      <c r="H36" s="18">
        <v>0</v>
      </c>
      <c r="I36" s="18">
        <v>0</v>
      </c>
      <c r="J36" s="18">
        <v>0</v>
      </c>
      <c r="K36" s="18">
        <v>1</v>
      </c>
      <c r="L36" s="18">
        <v>39</v>
      </c>
      <c r="M36" s="19">
        <v>6600</v>
      </c>
      <c r="N36" s="19">
        <v>1980</v>
      </c>
      <c r="O36" s="19">
        <v>990</v>
      </c>
      <c r="P36" s="19">
        <v>990</v>
      </c>
      <c r="Q36" s="42">
        <v>0</v>
      </c>
    </row>
    <row r="37" spans="1:17" x14ac:dyDescent="0.25">
      <c r="A37" s="15" t="s">
        <v>20</v>
      </c>
      <c r="B37" s="16" t="s">
        <v>53</v>
      </c>
      <c r="C37" s="16" t="s">
        <v>30</v>
      </c>
      <c r="D37" s="16" t="s">
        <v>39</v>
      </c>
      <c r="E37" s="16" t="s">
        <v>55</v>
      </c>
      <c r="F37" s="41">
        <v>2</v>
      </c>
      <c r="G37" s="18">
        <v>2</v>
      </c>
      <c r="H37" s="18">
        <v>0</v>
      </c>
      <c r="I37" s="18">
        <v>0</v>
      </c>
      <c r="J37" s="18">
        <v>0</v>
      </c>
      <c r="K37" s="18">
        <v>2</v>
      </c>
      <c r="L37" s="18">
        <v>8</v>
      </c>
      <c r="M37" s="19">
        <v>5500</v>
      </c>
      <c r="N37" s="19">
        <v>192.5</v>
      </c>
      <c r="O37" s="19">
        <v>96.25</v>
      </c>
      <c r="P37" s="19">
        <v>96.25</v>
      </c>
      <c r="Q37" s="42">
        <v>0</v>
      </c>
    </row>
    <row r="38" spans="1:17" x14ac:dyDescent="0.25">
      <c r="A38" s="15" t="s">
        <v>20</v>
      </c>
      <c r="B38" s="16" t="s">
        <v>53</v>
      </c>
      <c r="C38" s="16" t="s">
        <v>30</v>
      </c>
      <c r="D38" s="16" t="s">
        <v>39</v>
      </c>
      <c r="E38" s="16" t="s">
        <v>56</v>
      </c>
      <c r="F38" s="41">
        <v>9</v>
      </c>
      <c r="G38" s="18">
        <v>9</v>
      </c>
      <c r="H38" s="18">
        <v>0</v>
      </c>
      <c r="I38" s="18">
        <v>0</v>
      </c>
      <c r="J38" s="18">
        <v>0</v>
      </c>
      <c r="K38" s="18">
        <v>5</v>
      </c>
      <c r="L38" s="18">
        <v>9</v>
      </c>
      <c r="M38" s="19">
        <v>26700</v>
      </c>
      <c r="N38" s="19">
        <v>1201.5</v>
      </c>
      <c r="O38" s="19">
        <v>600.75</v>
      </c>
      <c r="P38" s="19">
        <v>600.75</v>
      </c>
      <c r="Q38" s="42">
        <v>0</v>
      </c>
    </row>
    <row r="39" spans="1:17" x14ac:dyDescent="0.25">
      <c r="A39" s="15" t="s">
        <v>20</v>
      </c>
      <c r="B39" s="16" t="s">
        <v>53</v>
      </c>
      <c r="C39" s="16" t="s">
        <v>41</v>
      </c>
      <c r="D39" s="16" t="s">
        <v>57</v>
      </c>
      <c r="E39" s="16" t="s">
        <v>55</v>
      </c>
      <c r="F39" s="41">
        <v>1</v>
      </c>
      <c r="G39" s="18">
        <v>1</v>
      </c>
      <c r="H39" s="18">
        <v>0</v>
      </c>
      <c r="I39" s="18">
        <v>0</v>
      </c>
      <c r="J39" s="18">
        <v>0</v>
      </c>
      <c r="K39" s="18">
        <v>1</v>
      </c>
      <c r="L39" s="18">
        <v>4</v>
      </c>
      <c r="M39" s="19">
        <v>3000</v>
      </c>
      <c r="N39" s="19">
        <v>135</v>
      </c>
      <c r="O39" s="19">
        <v>67.5</v>
      </c>
      <c r="P39" s="19">
        <v>67.5</v>
      </c>
      <c r="Q39" s="42">
        <v>0</v>
      </c>
    </row>
    <row r="40" spans="1:17" x14ac:dyDescent="0.25">
      <c r="A40" s="15" t="s">
        <v>20</v>
      </c>
      <c r="B40" s="16" t="s">
        <v>53</v>
      </c>
      <c r="C40" s="16" t="s">
        <v>41</v>
      </c>
      <c r="D40" s="16" t="s">
        <v>57</v>
      </c>
      <c r="E40" s="16" t="s">
        <v>56</v>
      </c>
      <c r="F40" s="41">
        <v>1</v>
      </c>
      <c r="G40" s="18">
        <v>1</v>
      </c>
      <c r="H40" s="18">
        <v>0</v>
      </c>
      <c r="I40" s="18">
        <v>0</v>
      </c>
      <c r="J40" s="18">
        <v>0</v>
      </c>
      <c r="K40" s="18">
        <v>1</v>
      </c>
      <c r="L40" s="18">
        <v>3</v>
      </c>
      <c r="M40" s="19">
        <v>3000</v>
      </c>
      <c r="N40" s="19">
        <v>120</v>
      </c>
      <c r="O40" s="19">
        <v>60</v>
      </c>
      <c r="P40" s="19">
        <v>60</v>
      </c>
      <c r="Q40" s="42">
        <v>0</v>
      </c>
    </row>
    <row r="41" spans="1:17" x14ac:dyDescent="0.25">
      <c r="A41" s="15" t="s">
        <v>20</v>
      </c>
      <c r="B41" s="16" t="s">
        <v>53</v>
      </c>
      <c r="C41" s="16" t="s">
        <v>41</v>
      </c>
      <c r="D41" s="16" t="s">
        <v>57</v>
      </c>
      <c r="E41" s="16" t="s">
        <v>55</v>
      </c>
      <c r="F41" s="41">
        <v>2</v>
      </c>
      <c r="G41" s="18">
        <v>2</v>
      </c>
      <c r="H41" s="18">
        <v>0</v>
      </c>
      <c r="I41" s="18">
        <v>0</v>
      </c>
      <c r="J41" s="18">
        <v>0</v>
      </c>
      <c r="K41" s="18">
        <v>1</v>
      </c>
      <c r="L41" s="18">
        <v>6</v>
      </c>
      <c r="M41" s="19">
        <v>4800</v>
      </c>
      <c r="N41" s="19">
        <v>216</v>
      </c>
      <c r="O41" s="19">
        <v>108</v>
      </c>
      <c r="P41" s="19">
        <v>108</v>
      </c>
      <c r="Q41" s="42">
        <v>0</v>
      </c>
    </row>
    <row r="42" spans="1:17" x14ac:dyDescent="0.25">
      <c r="A42" s="15" t="s">
        <v>20</v>
      </c>
      <c r="B42" s="16" t="s">
        <v>53</v>
      </c>
      <c r="C42" s="16" t="s">
        <v>41</v>
      </c>
      <c r="D42" s="16" t="s">
        <v>57</v>
      </c>
      <c r="E42" s="16" t="s">
        <v>56</v>
      </c>
      <c r="F42" s="41">
        <v>2</v>
      </c>
      <c r="G42" s="18">
        <v>2</v>
      </c>
      <c r="H42" s="18">
        <v>0</v>
      </c>
      <c r="I42" s="18">
        <v>0</v>
      </c>
      <c r="J42" s="18">
        <v>0</v>
      </c>
      <c r="K42" s="18">
        <v>1</v>
      </c>
      <c r="L42" s="18">
        <v>3</v>
      </c>
      <c r="M42" s="19">
        <v>3250</v>
      </c>
      <c r="N42" s="19">
        <v>130</v>
      </c>
      <c r="O42" s="19">
        <v>65</v>
      </c>
      <c r="P42" s="19">
        <v>65</v>
      </c>
      <c r="Q42" s="42">
        <v>0</v>
      </c>
    </row>
    <row r="43" spans="1:17" x14ac:dyDescent="0.25">
      <c r="A43" s="15" t="s">
        <v>20</v>
      </c>
      <c r="B43" s="15" t="s">
        <v>17</v>
      </c>
      <c r="C43" s="15" t="s">
        <v>18</v>
      </c>
      <c r="D43" s="16" t="s">
        <v>39</v>
      </c>
      <c r="E43" s="17" t="s">
        <v>40</v>
      </c>
      <c r="F43" s="41">
        <v>3</v>
      </c>
      <c r="G43" s="18">
        <v>0</v>
      </c>
      <c r="H43" s="18">
        <v>0</v>
      </c>
      <c r="I43" s="18">
        <v>3</v>
      </c>
      <c r="J43" s="18">
        <v>0</v>
      </c>
      <c r="K43" s="18">
        <v>3</v>
      </c>
      <c r="L43" s="18">
        <v>89</v>
      </c>
      <c r="M43" s="19">
        <v>55750</v>
      </c>
      <c r="N43" s="19">
        <v>2349.38</v>
      </c>
      <c r="O43" s="19">
        <v>1174.69</v>
      </c>
      <c r="P43" s="19">
        <v>0</v>
      </c>
      <c r="Q43" s="42">
        <v>1174.69</v>
      </c>
    </row>
    <row r="44" spans="1:17" x14ac:dyDescent="0.25">
      <c r="A44" s="15" t="s">
        <v>20</v>
      </c>
      <c r="B44" s="15" t="s">
        <v>17</v>
      </c>
      <c r="C44" s="15" t="s">
        <v>18</v>
      </c>
      <c r="D44" s="16" t="s">
        <v>39</v>
      </c>
      <c r="E44" s="16" t="s">
        <v>54</v>
      </c>
      <c r="F44" s="41">
        <v>1</v>
      </c>
      <c r="G44" s="18">
        <v>0</v>
      </c>
      <c r="H44" s="18">
        <v>0</v>
      </c>
      <c r="I44" s="18">
        <v>0</v>
      </c>
      <c r="J44" s="18">
        <v>1</v>
      </c>
      <c r="K44" s="18">
        <v>1</v>
      </c>
      <c r="L44" s="18">
        <v>8</v>
      </c>
      <c r="M44" s="19">
        <v>8000</v>
      </c>
      <c r="N44" s="19">
        <v>720</v>
      </c>
      <c r="O44" s="19">
        <v>360</v>
      </c>
      <c r="P44" s="19">
        <v>0</v>
      </c>
      <c r="Q44" s="42">
        <v>360</v>
      </c>
    </row>
    <row r="45" spans="1:17" x14ac:dyDescent="0.25">
      <c r="A45" s="15" t="s">
        <v>20</v>
      </c>
      <c r="B45" s="15" t="s">
        <v>17</v>
      </c>
      <c r="C45" s="15" t="s">
        <v>18</v>
      </c>
      <c r="D45" s="16" t="s">
        <v>39</v>
      </c>
      <c r="E45" s="16" t="s">
        <v>55</v>
      </c>
      <c r="F45" s="41">
        <v>1</v>
      </c>
      <c r="G45" s="18">
        <v>0</v>
      </c>
      <c r="H45" s="18">
        <v>0</v>
      </c>
      <c r="I45" s="18">
        <v>1</v>
      </c>
      <c r="J45" s="18">
        <v>0</v>
      </c>
      <c r="K45" s="18">
        <v>1</v>
      </c>
      <c r="L45" s="18">
        <v>30</v>
      </c>
      <c r="M45" s="19">
        <v>22500</v>
      </c>
      <c r="N45" s="19">
        <v>2362.5</v>
      </c>
      <c r="O45" s="19">
        <v>1181.25</v>
      </c>
      <c r="P45" s="19">
        <v>0</v>
      </c>
      <c r="Q45" s="42">
        <v>1181.25</v>
      </c>
    </row>
    <row r="46" spans="1:17" x14ac:dyDescent="0.25">
      <c r="A46" s="21" t="s">
        <v>20</v>
      </c>
      <c r="B46" s="21" t="s">
        <v>17</v>
      </c>
      <c r="C46" s="21" t="s">
        <v>18</v>
      </c>
      <c r="D46" s="22" t="s">
        <v>73</v>
      </c>
      <c r="E46" s="22" t="s">
        <v>56</v>
      </c>
      <c r="F46" s="23">
        <v>1</v>
      </c>
      <c r="G46" s="24">
        <v>1</v>
      </c>
      <c r="H46" s="24">
        <v>0</v>
      </c>
      <c r="I46" s="24">
        <v>0</v>
      </c>
      <c r="J46" s="24">
        <v>0</v>
      </c>
      <c r="K46" s="24">
        <v>1</v>
      </c>
      <c r="L46" s="24">
        <v>1</v>
      </c>
      <c r="M46" s="25">
        <v>2000</v>
      </c>
      <c r="N46" s="25">
        <v>60</v>
      </c>
      <c r="O46" s="25">
        <v>0</v>
      </c>
      <c r="P46" s="25">
        <v>60</v>
      </c>
      <c r="Q46" s="26">
        <f>N46-P46</f>
        <v>0</v>
      </c>
    </row>
    <row r="47" spans="1:17" x14ac:dyDescent="0.25">
      <c r="A47" s="15" t="s">
        <v>20</v>
      </c>
      <c r="B47" s="15" t="s">
        <v>17</v>
      </c>
      <c r="C47" s="15" t="s">
        <v>42</v>
      </c>
      <c r="D47" s="16" t="s">
        <v>39</v>
      </c>
      <c r="E47" s="16" t="s">
        <v>56</v>
      </c>
      <c r="F47" s="41">
        <v>1</v>
      </c>
      <c r="G47" s="18">
        <v>1</v>
      </c>
      <c r="H47" s="18">
        <v>0</v>
      </c>
      <c r="I47" s="18">
        <v>0</v>
      </c>
      <c r="J47" s="18">
        <v>0</v>
      </c>
      <c r="K47" s="18">
        <v>1</v>
      </c>
      <c r="L47" s="18">
        <v>1</v>
      </c>
      <c r="M47" s="19">
        <v>1800</v>
      </c>
      <c r="N47" s="19">
        <v>81</v>
      </c>
      <c r="O47" s="19">
        <v>40.5</v>
      </c>
      <c r="P47" s="19">
        <v>40.5</v>
      </c>
      <c r="Q47" s="42">
        <v>0</v>
      </c>
    </row>
    <row r="48" spans="1:17" x14ac:dyDescent="0.25">
      <c r="A48" s="15" t="s">
        <v>20</v>
      </c>
      <c r="B48" s="15" t="s">
        <v>17</v>
      </c>
      <c r="C48" s="15" t="s">
        <v>43</v>
      </c>
      <c r="D48" s="16" t="s">
        <v>39</v>
      </c>
      <c r="E48" s="16" t="s">
        <v>40</v>
      </c>
      <c r="F48" s="41">
        <v>7</v>
      </c>
      <c r="G48" s="18">
        <v>0</v>
      </c>
      <c r="H48" s="18">
        <v>0</v>
      </c>
      <c r="I48" s="18">
        <v>7</v>
      </c>
      <c r="J48" s="18">
        <v>0</v>
      </c>
      <c r="K48" s="18">
        <v>5</v>
      </c>
      <c r="L48" s="18">
        <v>114</v>
      </c>
      <c r="M48" s="19">
        <v>74500</v>
      </c>
      <c r="N48" s="19">
        <v>3396.76</v>
      </c>
      <c r="O48" s="19">
        <v>1698.38</v>
      </c>
      <c r="P48" s="19">
        <v>0</v>
      </c>
      <c r="Q48" s="42">
        <v>1698.38</v>
      </c>
    </row>
    <row r="49" spans="1:17" x14ac:dyDescent="0.25">
      <c r="A49" s="15" t="s">
        <v>20</v>
      </c>
      <c r="B49" s="15" t="s">
        <v>17</v>
      </c>
      <c r="C49" s="15" t="s">
        <v>43</v>
      </c>
      <c r="D49" s="16" t="s">
        <v>39</v>
      </c>
      <c r="E49" s="17" t="s">
        <v>55</v>
      </c>
      <c r="F49" s="41">
        <v>2</v>
      </c>
      <c r="G49" s="18">
        <v>0</v>
      </c>
      <c r="H49" s="18">
        <v>0</v>
      </c>
      <c r="I49" s="18">
        <v>2</v>
      </c>
      <c r="J49" s="18">
        <v>0</v>
      </c>
      <c r="K49" s="18">
        <v>2</v>
      </c>
      <c r="L49" s="18">
        <v>29</v>
      </c>
      <c r="M49" s="19">
        <v>31000</v>
      </c>
      <c r="N49" s="19">
        <v>3255</v>
      </c>
      <c r="O49" s="19">
        <v>1627.5</v>
      </c>
      <c r="P49" s="19">
        <v>0</v>
      </c>
      <c r="Q49" s="42">
        <v>1627.5</v>
      </c>
    </row>
    <row r="50" spans="1:17" x14ac:dyDescent="0.25">
      <c r="A50" s="15" t="s">
        <v>20</v>
      </c>
      <c r="B50" s="15" t="s">
        <v>17</v>
      </c>
      <c r="C50" s="15" t="s">
        <v>43</v>
      </c>
      <c r="D50" s="16" t="s">
        <v>39</v>
      </c>
      <c r="E50" s="16" t="s">
        <v>56</v>
      </c>
      <c r="F50" s="41">
        <v>2</v>
      </c>
      <c r="G50" s="18">
        <v>1</v>
      </c>
      <c r="H50" s="18">
        <v>0</v>
      </c>
      <c r="I50" s="18">
        <v>1</v>
      </c>
      <c r="J50" s="18">
        <v>0</v>
      </c>
      <c r="K50" s="18">
        <v>2</v>
      </c>
      <c r="L50" s="18">
        <v>2</v>
      </c>
      <c r="M50" s="19">
        <v>3400</v>
      </c>
      <c r="N50" s="19">
        <v>288</v>
      </c>
      <c r="O50" s="19">
        <v>144</v>
      </c>
      <c r="P50" s="19">
        <v>42.75</v>
      </c>
      <c r="Q50" s="42">
        <v>101.25</v>
      </c>
    </row>
    <row r="51" spans="1:17" x14ac:dyDescent="0.25">
      <c r="A51" s="15" t="s">
        <v>20</v>
      </c>
      <c r="B51" s="15" t="s">
        <v>17</v>
      </c>
      <c r="C51" s="15" t="s">
        <v>44</v>
      </c>
      <c r="D51" s="16" t="s">
        <v>39</v>
      </c>
      <c r="E51" s="16" t="s">
        <v>40</v>
      </c>
      <c r="F51" s="41">
        <v>1</v>
      </c>
      <c r="G51" s="18">
        <v>0</v>
      </c>
      <c r="H51" s="18">
        <v>0</v>
      </c>
      <c r="I51" s="18">
        <v>1</v>
      </c>
      <c r="J51" s="18">
        <v>0</v>
      </c>
      <c r="K51" s="18">
        <v>1</v>
      </c>
      <c r="L51" s="18">
        <v>80</v>
      </c>
      <c r="M51" s="19">
        <v>52000</v>
      </c>
      <c r="N51" s="19">
        <v>2730</v>
      </c>
      <c r="O51" s="19">
        <v>1365</v>
      </c>
      <c r="P51" s="19">
        <v>0</v>
      </c>
      <c r="Q51" s="42">
        <v>1365</v>
      </c>
    </row>
    <row r="52" spans="1:17" x14ac:dyDescent="0.25">
      <c r="A52" s="15" t="s">
        <v>20</v>
      </c>
      <c r="B52" s="15" t="s">
        <v>17</v>
      </c>
      <c r="C52" s="15" t="s">
        <v>44</v>
      </c>
      <c r="D52" s="16" t="s">
        <v>39</v>
      </c>
      <c r="E52" s="17" t="s">
        <v>55</v>
      </c>
      <c r="F52" s="41">
        <v>3</v>
      </c>
      <c r="G52" s="18">
        <v>0</v>
      </c>
      <c r="H52" s="18">
        <v>0</v>
      </c>
      <c r="I52" s="18">
        <v>3</v>
      </c>
      <c r="J52" s="18">
        <v>0</v>
      </c>
      <c r="K52" s="18">
        <v>2</v>
      </c>
      <c r="L52" s="18">
        <v>40</v>
      </c>
      <c r="M52" s="19">
        <v>36500</v>
      </c>
      <c r="N52" s="19">
        <v>3832.5</v>
      </c>
      <c r="O52" s="19">
        <v>1916.25</v>
      </c>
      <c r="P52" s="19">
        <v>0</v>
      </c>
      <c r="Q52" s="42">
        <v>1916.25</v>
      </c>
    </row>
    <row r="53" spans="1:17" x14ac:dyDescent="0.25">
      <c r="A53" s="15" t="s">
        <v>20</v>
      </c>
      <c r="B53" s="15" t="s">
        <v>22</v>
      </c>
      <c r="C53" s="15" t="s">
        <v>58</v>
      </c>
      <c r="D53" s="16" t="s">
        <v>39</v>
      </c>
      <c r="E53" s="16" t="s">
        <v>40</v>
      </c>
      <c r="F53" s="41">
        <v>3</v>
      </c>
      <c r="G53" s="18">
        <v>0</v>
      </c>
      <c r="H53" s="18">
        <v>0</v>
      </c>
      <c r="I53" s="18">
        <v>3</v>
      </c>
      <c r="J53" s="18">
        <v>0</v>
      </c>
      <c r="K53" s="18">
        <v>3</v>
      </c>
      <c r="L53" s="18">
        <v>70</v>
      </c>
      <c r="M53" s="19">
        <v>3700</v>
      </c>
      <c r="N53" s="19">
        <v>1522.5</v>
      </c>
      <c r="O53" s="19">
        <v>761.25</v>
      </c>
      <c r="P53" s="19">
        <v>210</v>
      </c>
      <c r="Q53" s="42">
        <v>551.25</v>
      </c>
    </row>
    <row r="54" spans="1:17" x14ac:dyDescent="0.25">
      <c r="A54" s="15" t="s">
        <v>20</v>
      </c>
      <c r="B54" s="15" t="s">
        <v>22</v>
      </c>
      <c r="C54" s="16" t="s">
        <v>58</v>
      </c>
      <c r="D54" s="16" t="s">
        <v>39</v>
      </c>
      <c r="E54" s="17" t="s">
        <v>54</v>
      </c>
      <c r="F54" s="41">
        <v>1</v>
      </c>
      <c r="G54" s="18">
        <v>0</v>
      </c>
      <c r="H54" s="18">
        <v>0</v>
      </c>
      <c r="I54" s="18">
        <v>1</v>
      </c>
      <c r="J54" s="18">
        <v>0</v>
      </c>
      <c r="K54" s="18">
        <v>1</v>
      </c>
      <c r="L54" s="18">
        <v>1</v>
      </c>
      <c r="M54" s="19">
        <v>1300</v>
      </c>
      <c r="N54" s="19">
        <v>117</v>
      </c>
      <c r="O54" s="19">
        <v>58.5</v>
      </c>
      <c r="P54" s="19">
        <v>0</v>
      </c>
      <c r="Q54" s="42">
        <v>58.5</v>
      </c>
    </row>
    <row r="55" spans="1:17" x14ac:dyDescent="0.25">
      <c r="A55" s="15" t="s">
        <v>20</v>
      </c>
      <c r="B55" s="15" t="s">
        <v>22</v>
      </c>
      <c r="C55" s="16" t="s">
        <v>58</v>
      </c>
      <c r="D55" s="16" t="s">
        <v>39</v>
      </c>
      <c r="E55" s="16" t="s">
        <v>55</v>
      </c>
      <c r="F55" s="41">
        <v>1</v>
      </c>
      <c r="G55" s="18">
        <v>1</v>
      </c>
      <c r="H55" s="18">
        <v>0</v>
      </c>
      <c r="I55" s="18">
        <v>0</v>
      </c>
      <c r="J55" s="18">
        <v>0</v>
      </c>
      <c r="K55" s="18">
        <v>1</v>
      </c>
      <c r="L55" s="18">
        <v>20</v>
      </c>
      <c r="M55" s="19">
        <v>19250</v>
      </c>
      <c r="N55" s="19">
        <v>673.75</v>
      </c>
      <c r="O55" s="19">
        <v>336.875</v>
      </c>
      <c r="P55" s="19">
        <v>336.88</v>
      </c>
      <c r="Q55" s="42">
        <v>-4.9999999999954525E-3</v>
      </c>
    </row>
    <row r="56" spans="1:17" x14ac:dyDescent="0.25">
      <c r="A56" s="15" t="s">
        <v>20</v>
      </c>
      <c r="B56" s="15" t="s">
        <v>22</v>
      </c>
      <c r="C56" s="16" t="s">
        <v>58</v>
      </c>
      <c r="D56" s="16" t="s">
        <v>39</v>
      </c>
      <c r="E56" s="16" t="s">
        <v>56</v>
      </c>
      <c r="F56" s="41">
        <v>1</v>
      </c>
      <c r="G56" s="18">
        <v>0</v>
      </c>
      <c r="H56" s="18">
        <v>0</v>
      </c>
      <c r="I56" s="18">
        <v>1</v>
      </c>
      <c r="J56" s="18">
        <v>0</v>
      </c>
      <c r="K56" s="18">
        <v>1</v>
      </c>
      <c r="L56" s="18">
        <v>1</v>
      </c>
      <c r="M56" s="19">
        <v>1500</v>
      </c>
      <c r="N56" s="19">
        <v>202.5</v>
      </c>
      <c r="O56" s="19">
        <v>101.25</v>
      </c>
      <c r="P56" s="19">
        <v>0</v>
      </c>
      <c r="Q56" s="42">
        <v>101.25</v>
      </c>
    </row>
    <row r="57" spans="1:17" x14ac:dyDescent="0.25">
      <c r="A57" s="15" t="s">
        <v>20</v>
      </c>
      <c r="B57" s="15" t="s">
        <v>22</v>
      </c>
      <c r="C57" s="16" t="s">
        <v>59</v>
      </c>
      <c r="D57" s="16" t="s">
        <v>39</v>
      </c>
      <c r="E57" s="16" t="s">
        <v>40</v>
      </c>
      <c r="F57" s="41">
        <v>2</v>
      </c>
      <c r="G57" s="18">
        <v>0</v>
      </c>
      <c r="H57" s="18">
        <v>0</v>
      </c>
      <c r="I57" s="18">
        <v>2</v>
      </c>
      <c r="J57" s="18">
        <v>0</v>
      </c>
      <c r="K57" s="18">
        <v>2</v>
      </c>
      <c r="L57" s="18">
        <v>35</v>
      </c>
      <c r="M57" s="19">
        <v>22000</v>
      </c>
      <c r="N57" s="19">
        <v>770</v>
      </c>
      <c r="O57" s="19">
        <v>385</v>
      </c>
      <c r="P57" s="19">
        <v>0</v>
      </c>
      <c r="Q57" s="42">
        <v>385</v>
      </c>
    </row>
    <row r="58" spans="1:17" x14ac:dyDescent="0.25">
      <c r="A58" s="15" t="s">
        <v>20</v>
      </c>
      <c r="B58" s="15" t="s">
        <v>22</v>
      </c>
      <c r="C58" s="16" t="s">
        <v>59</v>
      </c>
      <c r="D58" s="16" t="s">
        <v>39</v>
      </c>
      <c r="E58" s="17" t="s">
        <v>55</v>
      </c>
      <c r="F58" s="41">
        <v>7</v>
      </c>
      <c r="G58" s="18">
        <v>3</v>
      </c>
      <c r="H58" s="18">
        <v>0</v>
      </c>
      <c r="I58" s="18">
        <v>4</v>
      </c>
      <c r="J58" s="18">
        <v>0</v>
      </c>
      <c r="K58" s="18">
        <v>7</v>
      </c>
      <c r="L58" s="18">
        <v>64</v>
      </c>
      <c r="M58" s="19">
        <v>104900</v>
      </c>
      <c r="N58" s="19">
        <v>5540.5</v>
      </c>
      <c r="O58" s="19">
        <v>2770.25</v>
      </c>
      <c r="P58" s="19">
        <v>1200.5</v>
      </c>
      <c r="Q58" s="42">
        <v>1569.75</v>
      </c>
    </row>
    <row r="59" spans="1:17" x14ac:dyDescent="0.25">
      <c r="A59" s="15" t="s">
        <v>20</v>
      </c>
      <c r="B59" s="15" t="s">
        <v>22</v>
      </c>
      <c r="C59" s="16" t="s">
        <v>59</v>
      </c>
      <c r="D59" s="16" t="s">
        <v>39</v>
      </c>
      <c r="E59" s="16" t="s">
        <v>56</v>
      </c>
      <c r="F59" s="41">
        <v>11</v>
      </c>
      <c r="G59" s="18">
        <v>8</v>
      </c>
      <c r="H59" s="18">
        <v>0</v>
      </c>
      <c r="I59" s="18">
        <v>3</v>
      </c>
      <c r="J59" s="18">
        <v>0</v>
      </c>
      <c r="K59" s="18">
        <v>11</v>
      </c>
      <c r="L59" s="18">
        <v>11</v>
      </c>
      <c r="M59" s="19">
        <v>24350</v>
      </c>
      <c r="N59" s="19">
        <v>1590.75</v>
      </c>
      <c r="O59" s="19">
        <v>795.375</v>
      </c>
      <c r="P59" s="19">
        <v>390.38</v>
      </c>
      <c r="Q59" s="42">
        <v>404.995</v>
      </c>
    </row>
    <row r="60" spans="1:17" x14ac:dyDescent="0.25">
      <c r="A60" s="15" t="s">
        <v>20</v>
      </c>
      <c r="B60" s="15" t="s">
        <v>60</v>
      </c>
      <c r="C60" s="16" t="s">
        <v>45</v>
      </c>
      <c r="D60" s="16" t="s">
        <v>39</v>
      </c>
      <c r="E60" s="16" t="s">
        <v>55</v>
      </c>
      <c r="F60" s="41">
        <v>1</v>
      </c>
      <c r="G60" s="18">
        <v>1</v>
      </c>
      <c r="H60" s="18">
        <v>0</v>
      </c>
      <c r="I60" s="18">
        <v>0</v>
      </c>
      <c r="J60" s="18">
        <v>0</v>
      </c>
      <c r="K60" s="18">
        <v>1</v>
      </c>
      <c r="L60" s="18">
        <v>11</v>
      </c>
      <c r="M60" s="19">
        <v>6200</v>
      </c>
      <c r="N60" s="19">
        <v>217</v>
      </c>
      <c r="O60" s="19">
        <v>108.5</v>
      </c>
      <c r="P60" s="19">
        <v>108.5</v>
      </c>
      <c r="Q60" s="42">
        <v>0</v>
      </c>
    </row>
    <row r="61" spans="1:17" x14ac:dyDescent="0.25">
      <c r="A61" s="15" t="s">
        <v>20</v>
      </c>
      <c r="B61" s="16" t="s">
        <v>60</v>
      </c>
      <c r="C61" s="16" t="s">
        <v>45</v>
      </c>
      <c r="D61" s="16" t="s">
        <v>39</v>
      </c>
      <c r="E61" s="16" t="s">
        <v>61</v>
      </c>
      <c r="F61" s="41">
        <v>1</v>
      </c>
      <c r="G61" s="18">
        <v>1</v>
      </c>
      <c r="H61" s="18">
        <v>0</v>
      </c>
      <c r="I61" s="18">
        <v>0</v>
      </c>
      <c r="J61" s="18">
        <v>0</v>
      </c>
      <c r="K61" s="18">
        <v>1</v>
      </c>
      <c r="L61" s="18">
        <v>3</v>
      </c>
      <c r="M61" s="19">
        <v>2400</v>
      </c>
      <c r="N61" s="19">
        <v>108</v>
      </c>
      <c r="O61" s="19">
        <v>54</v>
      </c>
      <c r="P61" s="19">
        <v>54</v>
      </c>
      <c r="Q61" s="42">
        <v>0</v>
      </c>
    </row>
    <row r="62" spans="1:17" x14ac:dyDescent="0.25">
      <c r="A62" s="15" t="s">
        <v>20</v>
      </c>
      <c r="B62" s="16" t="s">
        <v>60</v>
      </c>
      <c r="C62" s="16" t="s">
        <v>46</v>
      </c>
      <c r="D62" s="16" t="s">
        <v>39</v>
      </c>
      <c r="E62" s="16" t="s">
        <v>40</v>
      </c>
      <c r="F62" s="41">
        <v>1</v>
      </c>
      <c r="G62" s="18">
        <v>1</v>
      </c>
      <c r="H62" s="18">
        <v>0</v>
      </c>
      <c r="I62" s="18">
        <v>0</v>
      </c>
      <c r="J62" s="18">
        <v>0</v>
      </c>
      <c r="K62" s="18">
        <v>1</v>
      </c>
      <c r="L62" s="18">
        <v>7</v>
      </c>
      <c r="M62" s="19">
        <v>3150</v>
      </c>
      <c r="N62" s="19">
        <v>55.25</v>
      </c>
      <c r="O62" s="19">
        <v>27.625</v>
      </c>
      <c r="P62" s="19">
        <v>27.63</v>
      </c>
      <c r="Q62" s="42">
        <v>-4.9999999999990052E-3</v>
      </c>
    </row>
    <row r="63" spans="1:17" x14ac:dyDescent="0.25">
      <c r="A63" s="15" t="s">
        <v>20</v>
      </c>
      <c r="B63" s="16" t="s">
        <v>60</v>
      </c>
      <c r="C63" s="15" t="s">
        <v>46</v>
      </c>
      <c r="D63" s="16" t="s">
        <v>39</v>
      </c>
      <c r="E63" s="17" t="s">
        <v>47</v>
      </c>
      <c r="F63" s="41">
        <v>1</v>
      </c>
      <c r="G63" s="18">
        <v>1</v>
      </c>
      <c r="H63" s="18">
        <v>0</v>
      </c>
      <c r="I63" s="18">
        <v>0</v>
      </c>
      <c r="J63" s="18">
        <v>0</v>
      </c>
      <c r="K63" s="18">
        <v>1</v>
      </c>
      <c r="L63" s="18">
        <v>20</v>
      </c>
      <c r="M63" s="19">
        <v>5000</v>
      </c>
      <c r="N63" s="19">
        <v>87.5</v>
      </c>
      <c r="O63" s="19">
        <v>43.75</v>
      </c>
      <c r="P63" s="19">
        <v>43.75</v>
      </c>
      <c r="Q63" s="42">
        <v>0</v>
      </c>
    </row>
    <row r="64" spans="1:17" x14ac:dyDescent="0.25">
      <c r="A64" s="15" t="s">
        <v>20</v>
      </c>
      <c r="B64" s="16" t="s">
        <v>60</v>
      </c>
      <c r="C64" s="15" t="s">
        <v>46</v>
      </c>
      <c r="D64" s="16" t="s">
        <v>39</v>
      </c>
      <c r="E64" s="17" t="s">
        <v>55</v>
      </c>
      <c r="F64" s="41">
        <v>3</v>
      </c>
      <c r="G64" s="18">
        <v>2</v>
      </c>
      <c r="H64" s="18">
        <v>0</v>
      </c>
      <c r="I64" s="18">
        <v>1</v>
      </c>
      <c r="J64" s="18">
        <v>0</v>
      </c>
      <c r="K64" s="18">
        <v>3</v>
      </c>
      <c r="L64" s="18">
        <v>111</v>
      </c>
      <c r="M64" s="19">
        <v>64900</v>
      </c>
      <c r="N64" s="19">
        <v>2334.75</v>
      </c>
      <c r="O64" s="19">
        <v>1167.375</v>
      </c>
      <c r="P64" s="19">
        <v>444.62</v>
      </c>
      <c r="Q64" s="42">
        <v>722.755</v>
      </c>
    </row>
    <row r="65" spans="1:17" x14ac:dyDescent="0.25">
      <c r="A65" s="15" t="s">
        <v>20</v>
      </c>
      <c r="B65" s="16" t="s">
        <v>60</v>
      </c>
      <c r="C65" s="15" t="s">
        <v>46</v>
      </c>
      <c r="D65" s="16" t="s">
        <v>39</v>
      </c>
      <c r="E65" s="16" t="s">
        <v>56</v>
      </c>
      <c r="F65" s="41">
        <v>1</v>
      </c>
      <c r="G65" s="18">
        <v>1</v>
      </c>
      <c r="H65" s="18">
        <v>0</v>
      </c>
      <c r="I65" s="18">
        <v>0</v>
      </c>
      <c r="J65" s="18">
        <v>0</v>
      </c>
      <c r="K65" s="18">
        <v>1</v>
      </c>
      <c r="L65" s="18">
        <v>3</v>
      </c>
      <c r="M65" s="19">
        <v>4800</v>
      </c>
      <c r="N65" s="19">
        <v>108</v>
      </c>
      <c r="O65" s="19">
        <v>54</v>
      </c>
      <c r="P65" s="19">
        <v>54</v>
      </c>
      <c r="Q65" s="42">
        <v>0</v>
      </c>
    </row>
    <row r="66" spans="1:17" x14ac:dyDescent="0.25">
      <c r="A66" s="15" t="s">
        <v>20</v>
      </c>
      <c r="B66" s="16" t="s">
        <v>62</v>
      </c>
      <c r="C66" s="15" t="s">
        <v>63</v>
      </c>
      <c r="D66" s="16" t="s">
        <v>39</v>
      </c>
      <c r="E66" s="16" t="s">
        <v>40</v>
      </c>
      <c r="F66" s="41">
        <v>1</v>
      </c>
      <c r="G66" s="18">
        <v>0</v>
      </c>
      <c r="H66" s="18">
        <v>0</v>
      </c>
      <c r="I66" s="18">
        <v>1</v>
      </c>
      <c r="J66" s="18">
        <v>0</v>
      </c>
      <c r="K66" s="18">
        <v>1</v>
      </c>
      <c r="L66" s="18">
        <v>16</v>
      </c>
      <c r="M66" s="19">
        <v>12000</v>
      </c>
      <c r="N66" s="19">
        <v>630</v>
      </c>
      <c r="O66" s="19">
        <v>315</v>
      </c>
      <c r="P66" s="19">
        <v>0</v>
      </c>
      <c r="Q66" s="42">
        <v>315</v>
      </c>
    </row>
    <row r="67" spans="1:17" x14ac:dyDescent="0.25">
      <c r="A67" s="15" t="s">
        <v>20</v>
      </c>
      <c r="B67" s="16" t="s">
        <v>62</v>
      </c>
      <c r="C67" s="16" t="s">
        <v>63</v>
      </c>
      <c r="D67" s="16" t="s">
        <v>39</v>
      </c>
      <c r="E67" s="17" t="s">
        <v>55</v>
      </c>
      <c r="F67" s="41">
        <v>7</v>
      </c>
      <c r="G67" s="18">
        <v>0</v>
      </c>
      <c r="H67" s="18">
        <v>0</v>
      </c>
      <c r="I67" s="18">
        <v>7</v>
      </c>
      <c r="J67" s="18">
        <v>0</v>
      </c>
      <c r="K67" s="18">
        <v>4</v>
      </c>
      <c r="L67" s="18">
        <v>215</v>
      </c>
      <c r="M67" s="19">
        <v>215250</v>
      </c>
      <c r="N67" s="19">
        <v>49511.25</v>
      </c>
      <c r="O67" s="19">
        <v>24755.625</v>
      </c>
      <c r="P67" s="19">
        <v>0</v>
      </c>
      <c r="Q67" s="42">
        <v>24755.625</v>
      </c>
    </row>
    <row r="68" spans="1:17" x14ac:dyDescent="0.25">
      <c r="A68" s="15" t="s">
        <v>20</v>
      </c>
      <c r="B68" s="16" t="s">
        <v>62</v>
      </c>
      <c r="C68" s="16" t="s">
        <v>63</v>
      </c>
      <c r="D68" s="16" t="s">
        <v>39</v>
      </c>
      <c r="E68" s="16" t="s">
        <v>56</v>
      </c>
      <c r="F68" s="41">
        <v>5</v>
      </c>
      <c r="G68" s="18">
        <v>2</v>
      </c>
      <c r="H68" s="18">
        <v>0</v>
      </c>
      <c r="I68" s="18">
        <v>3</v>
      </c>
      <c r="J68" s="18">
        <v>0</v>
      </c>
      <c r="K68" s="18">
        <v>5</v>
      </c>
      <c r="L68" s="18">
        <v>7</v>
      </c>
      <c r="M68" s="19">
        <v>23900</v>
      </c>
      <c r="N68" s="19">
        <v>2515</v>
      </c>
      <c r="O68" s="19">
        <v>1257.5</v>
      </c>
      <c r="P68" s="19">
        <v>267.5</v>
      </c>
      <c r="Q68" s="42">
        <v>990</v>
      </c>
    </row>
    <row r="69" spans="1:17" x14ac:dyDescent="0.25">
      <c r="A69" s="15" t="s">
        <v>20</v>
      </c>
      <c r="B69" s="16" t="s">
        <v>26</v>
      </c>
      <c r="C69" s="16" t="s">
        <v>27</v>
      </c>
      <c r="D69" s="16" t="s">
        <v>39</v>
      </c>
      <c r="E69" s="16" t="s">
        <v>40</v>
      </c>
      <c r="F69" s="41">
        <v>1</v>
      </c>
      <c r="G69" s="18">
        <v>0</v>
      </c>
      <c r="H69" s="18">
        <v>0</v>
      </c>
      <c r="I69" s="18">
        <v>1</v>
      </c>
      <c r="J69" s="18">
        <v>0</v>
      </c>
      <c r="K69" s="18">
        <v>1</v>
      </c>
      <c r="L69" s="18">
        <v>10</v>
      </c>
      <c r="M69" s="19">
        <v>6000</v>
      </c>
      <c r="N69" s="19">
        <v>315</v>
      </c>
      <c r="O69" s="19">
        <v>157.5</v>
      </c>
      <c r="P69" s="19">
        <v>0</v>
      </c>
      <c r="Q69" s="42">
        <v>157.5</v>
      </c>
    </row>
    <row r="70" spans="1:17" x14ac:dyDescent="0.25">
      <c r="A70" s="15" t="s">
        <v>20</v>
      </c>
      <c r="B70" s="15" t="s">
        <v>26</v>
      </c>
      <c r="C70" s="15" t="s">
        <v>64</v>
      </c>
      <c r="D70" s="16" t="s">
        <v>39</v>
      </c>
      <c r="E70" s="17" t="s">
        <v>40</v>
      </c>
      <c r="F70" s="41">
        <v>8</v>
      </c>
      <c r="G70" s="18">
        <v>5</v>
      </c>
      <c r="H70" s="18">
        <v>0</v>
      </c>
      <c r="I70" s="18">
        <v>3</v>
      </c>
      <c r="J70" s="18">
        <v>0</v>
      </c>
      <c r="K70" s="18">
        <v>7</v>
      </c>
      <c r="L70" s="18">
        <v>223</v>
      </c>
      <c r="M70" s="19">
        <v>12100</v>
      </c>
      <c r="N70" s="19">
        <v>4123.88</v>
      </c>
      <c r="O70" s="19">
        <v>2061.94</v>
      </c>
      <c r="P70" s="19">
        <v>1325.63</v>
      </c>
      <c r="Q70" s="42">
        <v>736.31</v>
      </c>
    </row>
    <row r="71" spans="1:17" x14ac:dyDescent="0.25">
      <c r="A71" s="15" t="s">
        <v>20</v>
      </c>
      <c r="B71" s="16" t="s">
        <v>26</v>
      </c>
      <c r="C71" s="16" t="s">
        <v>64</v>
      </c>
      <c r="D71" s="16" t="s">
        <v>39</v>
      </c>
      <c r="E71" s="17" t="s">
        <v>56</v>
      </c>
      <c r="F71" s="41">
        <v>2</v>
      </c>
      <c r="G71" s="18">
        <v>0</v>
      </c>
      <c r="H71" s="18">
        <v>0</v>
      </c>
      <c r="I71" s="18">
        <v>2</v>
      </c>
      <c r="J71" s="18">
        <v>0</v>
      </c>
      <c r="K71" s="18">
        <v>1</v>
      </c>
      <c r="L71" s="18">
        <v>2</v>
      </c>
      <c r="M71" s="19">
        <v>5000</v>
      </c>
      <c r="N71" s="19">
        <v>675</v>
      </c>
      <c r="O71" s="19">
        <v>337.5</v>
      </c>
      <c r="P71" s="19">
        <v>0</v>
      </c>
      <c r="Q71" s="42">
        <v>337.5</v>
      </c>
    </row>
    <row r="72" spans="1:17" x14ac:dyDescent="0.25">
      <c r="A72" s="15" t="s">
        <v>20</v>
      </c>
      <c r="B72" s="16" t="s">
        <v>26</v>
      </c>
      <c r="C72" s="16" t="s">
        <v>28</v>
      </c>
      <c r="D72" s="16" t="s">
        <v>39</v>
      </c>
      <c r="E72" s="16" t="s">
        <v>40</v>
      </c>
      <c r="F72" s="41">
        <v>3</v>
      </c>
      <c r="G72" s="18">
        <v>0</v>
      </c>
      <c r="H72" s="18">
        <v>0</v>
      </c>
      <c r="I72" s="18">
        <v>3</v>
      </c>
      <c r="J72" s="18">
        <v>0</v>
      </c>
      <c r="K72" s="18">
        <v>3</v>
      </c>
      <c r="L72" s="18">
        <v>41</v>
      </c>
      <c r="M72" s="19">
        <v>22950</v>
      </c>
      <c r="N72" s="19">
        <v>1330</v>
      </c>
      <c r="O72" s="19">
        <v>665</v>
      </c>
      <c r="P72" s="19">
        <v>0</v>
      </c>
      <c r="Q72" s="42">
        <v>665</v>
      </c>
    </row>
    <row r="73" spans="1:17" x14ac:dyDescent="0.25">
      <c r="A73" s="15" t="s">
        <v>20</v>
      </c>
      <c r="B73" s="15" t="s">
        <v>26</v>
      </c>
      <c r="C73" s="15" t="s">
        <v>28</v>
      </c>
      <c r="D73" s="16" t="s">
        <v>39</v>
      </c>
      <c r="E73" s="17" t="s">
        <v>55</v>
      </c>
      <c r="F73" s="41">
        <v>2</v>
      </c>
      <c r="G73" s="18">
        <v>0</v>
      </c>
      <c r="H73" s="18">
        <v>0</v>
      </c>
      <c r="I73" s="18">
        <v>2</v>
      </c>
      <c r="J73" s="18">
        <v>0</v>
      </c>
      <c r="K73" s="18">
        <v>2</v>
      </c>
      <c r="L73" s="18">
        <v>44</v>
      </c>
      <c r="M73" s="19">
        <v>44000</v>
      </c>
      <c r="N73" s="19">
        <v>1540</v>
      </c>
      <c r="O73" s="19">
        <v>770</v>
      </c>
      <c r="P73" s="19">
        <v>0</v>
      </c>
      <c r="Q73" s="42">
        <v>770</v>
      </c>
    </row>
    <row r="74" spans="1:17" x14ac:dyDescent="0.25">
      <c r="A74" s="15" t="s">
        <v>20</v>
      </c>
      <c r="B74" s="15" t="s">
        <v>26</v>
      </c>
      <c r="C74" s="15" t="s">
        <v>28</v>
      </c>
      <c r="D74" s="16" t="s">
        <v>39</v>
      </c>
      <c r="E74" s="16" t="s">
        <v>56</v>
      </c>
      <c r="F74" s="41">
        <v>4</v>
      </c>
      <c r="G74" s="18">
        <v>2</v>
      </c>
      <c r="H74" s="18">
        <v>0</v>
      </c>
      <c r="I74" s="18">
        <v>2</v>
      </c>
      <c r="J74" s="18">
        <v>0</v>
      </c>
      <c r="K74" s="18">
        <v>4</v>
      </c>
      <c r="L74" s="18">
        <v>5</v>
      </c>
      <c r="M74" s="19">
        <v>11300</v>
      </c>
      <c r="N74" s="19">
        <v>846</v>
      </c>
      <c r="O74" s="19">
        <v>423</v>
      </c>
      <c r="P74" s="19">
        <v>85.5</v>
      </c>
      <c r="Q74" s="42">
        <v>337.5</v>
      </c>
    </row>
    <row r="75" spans="1:17" x14ac:dyDescent="0.25">
      <c r="A75" s="15" t="s">
        <v>20</v>
      </c>
      <c r="B75" s="15" t="s">
        <v>65</v>
      </c>
      <c r="C75" s="15" t="s">
        <v>66</v>
      </c>
      <c r="D75" s="16" t="s">
        <v>39</v>
      </c>
      <c r="E75" s="16" t="s">
        <v>56</v>
      </c>
      <c r="F75" s="41">
        <v>2</v>
      </c>
      <c r="G75" s="18">
        <v>1</v>
      </c>
      <c r="H75" s="18">
        <v>0</v>
      </c>
      <c r="I75" s="18">
        <v>1</v>
      </c>
      <c r="J75" s="18">
        <v>0</v>
      </c>
      <c r="K75" s="18">
        <v>2</v>
      </c>
      <c r="L75" s="18">
        <v>3</v>
      </c>
      <c r="M75" s="19">
        <v>16500</v>
      </c>
      <c r="N75" s="19">
        <v>742.5</v>
      </c>
      <c r="O75" s="19">
        <v>371.25</v>
      </c>
      <c r="P75" s="19">
        <v>358.75</v>
      </c>
      <c r="Q75" s="42">
        <v>12.5</v>
      </c>
    </row>
    <row r="76" spans="1:17" x14ac:dyDescent="0.25">
      <c r="A76" s="15" t="s">
        <v>20</v>
      </c>
      <c r="B76" s="16" t="s">
        <v>32</v>
      </c>
      <c r="C76" s="16" t="s">
        <v>33</v>
      </c>
      <c r="D76" s="16" t="s">
        <v>39</v>
      </c>
      <c r="E76" s="16" t="s">
        <v>55</v>
      </c>
      <c r="F76" s="41">
        <v>2</v>
      </c>
      <c r="G76" s="18">
        <v>2</v>
      </c>
      <c r="H76" s="18">
        <v>0</v>
      </c>
      <c r="I76" s="18">
        <v>0</v>
      </c>
      <c r="J76" s="18">
        <v>0</v>
      </c>
      <c r="K76" s="18">
        <v>2</v>
      </c>
      <c r="L76" s="18">
        <v>19</v>
      </c>
      <c r="M76" s="19">
        <v>12700</v>
      </c>
      <c r="N76" s="19">
        <v>444.5</v>
      </c>
      <c r="O76" s="19">
        <v>222.25</v>
      </c>
      <c r="P76" s="19">
        <v>222.25</v>
      </c>
      <c r="Q76" s="42">
        <v>0</v>
      </c>
    </row>
    <row r="77" spans="1:17" x14ac:dyDescent="0.25">
      <c r="A77" s="15" t="s">
        <v>20</v>
      </c>
      <c r="B77" s="15" t="s">
        <v>32</v>
      </c>
      <c r="C77" s="15" t="s">
        <v>67</v>
      </c>
      <c r="D77" s="16" t="s">
        <v>39</v>
      </c>
      <c r="E77" s="16" t="s">
        <v>55</v>
      </c>
      <c r="F77" s="41">
        <v>6</v>
      </c>
      <c r="G77" s="18">
        <v>1</v>
      </c>
      <c r="H77" s="18">
        <v>0</v>
      </c>
      <c r="I77" s="18">
        <v>5</v>
      </c>
      <c r="J77" s="18">
        <v>0</v>
      </c>
      <c r="K77" s="18">
        <v>6</v>
      </c>
      <c r="L77" s="18">
        <v>116</v>
      </c>
      <c r="M77" s="19">
        <v>143250</v>
      </c>
      <c r="N77" s="19">
        <v>14201.25</v>
      </c>
      <c r="O77" s="19">
        <v>7100.625</v>
      </c>
      <c r="P77" s="19">
        <v>840</v>
      </c>
      <c r="Q77" s="42">
        <v>6260.625</v>
      </c>
    </row>
    <row r="78" spans="1:17" x14ac:dyDescent="0.25">
      <c r="A78" s="15" t="s">
        <v>20</v>
      </c>
      <c r="B78" s="15" t="s">
        <v>32</v>
      </c>
      <c r="C78" s="16" t="s">
        <v>67</v>
      </c>
      <c r="D78" s="16" t="s">
        <v>39</v>
      </c>
      <c r="E78" s="16" t="s">
        <v>56</v>
      </c>
      <c r="F78" s="41">
        <v>2</v>
      </c>
      <c r="G78" s="18">
        <v>0</v>
      </c>
      <c r="H78" s="18">
        <v>0</v>
      </c>
      <c r="I78" s="18">
        <v>2</v>
      </c>
      <c r="J78" s="18">
        <v>0</v>
      </c>
      <c r="K78" s="18">
        <v>2</v>
      </c>
      <c r="L78" s="18">
        <v>2</v>
      </c>
      <c r="M78" s="19">
        <v>10000</v>
      </c>
      <c r="N78" s="19">
        <v>1350</v>
      </c>
      <c r="O78" s="19">
        <v>675</v>
      </c>
      <c r="P78" s="19">
        <v>0</v>
      </c>
      <c r="Q78" s="42">
        <v>675</v>
      </c>
    </row>
    <row r="79" spans="1:17" x14ac:dyDescent="0.25">
      <c r="A79" s="15" t="s">
        <v>20</v>
      </c>
      <c r="B79" s="15" t="s">
        <v>68</v>
      </c>
      <c r="C79" s="16" t="s">
        <v>23</v>
      </c>
      <c r="D79" s="16" t="s">
        <v>39</v>
      </c>
      <c r="E79" s="16" t="s">
        <v>40</v>
      </c>
      <c r="F79" s="41">
        <v>2</v>
      </c>
      <c r="G79" s="18">
        <v>0</v>
      </c>
      <c r="H79" s="18">
        <v>1</v>
      </c>
      <c r="I79" s="18">
        <v>1</v>
      </c>
      <c r="J79" s="18">
        <v>0</v>
      </c>
      <c r="K79" s="18">
        <v>2</v>
      </c>
      <c r="L79" s="18">
        <v>30</v>
      </c>
      <c r="M79" s="19">
        <v>15000</v>
      </c>
      <c r="N79" s="19">
        <v>717.5</v>
      </c>
      <c r="O79" s="19">
        <v>358.75</v>
      </c>
      <c r="P79" s="19">
        <v>70</v>
      </c>
      <c r="Q79" s="42">
        <v>288.75</v>
      </c>
    </row>
    <row r="80" spans="1:17" x14ac:dyDescent="0.25">
      <c r="A80" s="15" t="s">
        <v>20</v>
      </c>
      <c r="B80" s="16" t="s">
        <v>68</v>
      </c>
      <c r="C80" s="15" t="s">
        <v>23</v>
      </c>
      <c r="D80" s="16" t="s">
        <v>39</v>
      </c>
      <c r="E80" s="17" t="s">
        <v>55</v>
      </c>
      <c r="F80" s="41">
        <v>2</v>
      </c>
      <c r="G80" s="18">
        <v>0</v>
      </c>
      <c r="H80" s="18">
        <v>0</v>
      </c>
      <c r="I80" s="18">
        <v>2</v>
      </c>
      <c r="J80" s="18">
        <v>0</v>
      </c>
      <c r="K80" s="18">
        <v>2</v>
      </c>
      <c r="L80" s="18">
        <v>27</v>
      </c>
      <c r="M80" s="19">
        <v>51800</v>
      </c>
      <c r="N80" s="19">
        <v>1876</v>
      </c>
      <c r="O80" s="19">
        <v>938</v>
      </c>
      <c r="P80" s="19">
        <v>0</v>
      </c>
      <c r="Q80" s="42">
        <v>938</v>
      </c>
    </row>
    <row r="81" spans="1:17" x14ac:dyDescent="0.25">
      <c r="A81" s="21" t="s">
        <v>20</v>
      </c>
      <c r="B81" s="22" t="s">
        <v>68</v>
      </c>
      <c r="C81" s="21" t="s">
        <v>23</v>
      </c>
      <c r="D81" s="22" t="s">
        <v>73</v>
      </c>
      <c r="E81" s="43" t="s">
        <v>55</v>
      </c>
      <c r="F81" s="23">
        <v>8</v>
      </c>
      <c r="G81" s="24">
        <v>0</v>
      </c>
      <c r="H81" s="24">
        <v>7</v>
      </c>
      <c r="I81" s="24">
        <v>1</v>
      </c>
      <c r="J81" s="24">
        <v>0</v>
      </c>
      <c r="K81" s="24">
        <v>8</v>
      </c>
      <c r="L81" s="24">
        <v>40</v>
      </c>
      <c r="M81" s="25">
        <v>71500</v>
      </c>
      <c r="N81" s="25">
        <v>2145</v>
      </c>
      <c r="O81" s="25">
        <v>0</v>
      </c>
      <c r="P81" s="25">
        <v>1683</v>
      </c>
      <c r="Q81" s="26">
        <f>N81-P81</f>
        <v>462</v>
      </c>
    </row>
    <row r="82" spans="1:17" x14ac:dyDescent="0.25">
      <c r="A82" s="21" t="s">
        <v>20</v>
      </c>
      <c r="B82" s="22" t="s">
        <v>68</v>
      </c>
      <c r="C82" s="21" t="s">
        <v>23</v>
      </c>
      <c r="D82" s="22" t="s">
        <v>73</v>
      </c>
      <c r="E82" s="22" t="s">
        <v>56</v>
      </c>
      <c r="F82" s="23">
        <v>24</v>
      </c>
      <c r="G82" s="24">
        <v>0</v>
      </c>
      <c r="H82" s="24">
        <v>24</v>
      </c>
      <c r="I82" s="24">
        <v>0</v>
      </c>
      <c r="J82" s="24">
        <v>0</v>
      </c>
      <c r="K82" s="24">
        <v>24</v>
      </c>
      <c r="L82" s="24">
        <v>36</v>
      </c>
      <c r="M82" s="25">
        <v>124910</v>
      </c>
      <c r="N82" s="25">
        <v>3747.3</v>
      </c>
      <c r="O82" s="25">
        <v>0</v>
      </c>
      <c r="P82" s="25">
        <v>3747.3</v>
      </c>
      <c r="Q82" s="26">
        <f>N82-P82</f>
        <v>0</v>
      </c>
    </row>
    <row r="83" spans="1:17" x14ac:dyDescent="0.25">
      <c r="A83" s="15" t="s">
        <v>20</v>
      </c>
      <c r="B83" s="16" t="s">
        <v>68</v>
      </c>
      <c r="C83" s="15" t="s">
        <v>23</v>
      </c>
      <c r="D83" s="16" t="s">
        <v>39</v>
      </c>
      <c r="E83" s="16" t="s">
        <v>56</v>
      </c>
      <c r="F83" s="41">
        <v>2</v>
      </c>
      <c r="G83" s="18">
        <v>0</v>
      </c>
      <c r="H83" s="18">
        <v>1</v>
      </c>
      <c r="I83" s="18">
        <v>1</v>
      </c>
      <c r="J83" s="18">
        <v>0</v>
      </c>
      <c r="K83" s="18">
        <v>2</v>
      </c>
      <c r="L83" s="18">
        <v>3</v>
      </c>
      <c r="M83" s="19">
        <v>12300</v>
      </c>
      <c r="N83" s="19">
        <v>1660</v>
      </c>
      <c r="O83" s="19">
        <v>830</v>
      </c>
      <c r="P83" s="19">
        <v>155.25</v>
      </c>
      <c r="Q83" s="42">
        <v>674.75</v>
      </c>
    </row>
    <row r="84" spans="1:17" x14ac:dyDescent="0.25">
      <c r="A84" s="15" t="s">
        <v>20</v>
      </c>
      <c r="B84" s="16" t="s">
        <v>68</v>
      </c>
      <c r="C84" s="15" t="s">
        <v>69</v>
      </c>
      <c r="D84" s="16" t="s">
        <v>39</v>
      </c>
      <c r="E84" s="16" t="s">
        <v>54</v>
      </c>
      <c r="F84" s="41">
        <v>2</v>
      </c>
      <c r="G84" s="18">
        <v>1</v>
      </c>
      <c r="H84" s="18">
        <v>0</v>
      </c>
      <c r="I84" s="18">
        <v>1</v>
      </c>
      <c r="J84" s="18">
        <v>0</v>
      </c>
      <c r="K84" s="18">
        <v>2</v>
      </c>
      <c r="L84" s="18">
        <v>14</v>
      </c>
      <c r="M84" s="19">
        <v>18900</v>
      </c>
      <c r="N84" s="19">
        <v>1017</v>
      </c>
      <c r="O84" s="19">
        <v>508.5</v>
      </c>
      <c r="P84" s="19">
        <v>58.5</v>
      </c>
      <c r="Q84" s="42">
        <v>450</v>
      </c>
    </row>
    <row r="85" spans="1:17" x14ac:dyDescent="0.25">
      <c r="A85" s="15" t="s">
        <v>20</v>
      </c>
      <c r="B85" s="16" t="s">
        <v>68</v>
      </c>
      <c r="C85" s="15" t="s">
        <v>69</v>
      </c>
      <c r="D85" s="16" t="s">
        <v>39</v>
      </c>
      <c r="E85" s="16" t="s">
        <v>56</v>
      </c>
      <c r="F85" s="41">
        <v>0</v>
      </c>
      <c r="G85" s="18">
        <v>0</v>
      </c>
      <c r="H85" s="18">
        <v>0</v>
      </c>
      <c r="I85" s="18">
        <v>0</v>
      </c>
      <c r="J85" s="18">
        <v>0</v>
      </c>
      <c r="K85" s="18">
        <v>1</v>
      </c>
      <c r="L85" s="18">
        <v>1</v>
      </c>
      <c r="M85" s="19">
        <v>1500</v>
      </c>
      <c r="N85" s="19">
        <v>135</v>
      </c>
      <c r="O85" s="19">
        <v>67.5</v>
      </c>
      <c r="P85" s="19">
        <v>0</v>
      </c>
      <c r="Q85" s="42">
        <v>67.5</v>
      </c>
    </row>
    <row r="86" spans="1:17" x14ac:dyDescent="0.25">
      <c r="A86" s="15" t="s">
        <v>20</v>
      </c>
      <c r="B86" s="16" t="s">
        <v>68</v>
      </c>
      <c r="C86" s="15" t="s">
        <v>70</v>
      </c>
      <c r="D86" s="16" t="s">
        <v>39</v>
      </c>
      <c r="E86" s="16" t="s">
        <v>40</v>
      </c>
      <c r="F86" s="41">
        <v>1</v>
      </c>
      <c r="G86" s="18">
        <v>0</v>
      </c>
      <c r="H86" s="18">
        <v>1</v>
      </c>
      <c r="I86" s="18">
        <v>0</v>
      </c>
      <c r="J86" s="18">
        <v>0</v>
      </c>
      <c r="K86" s="18">
        <v>1</v>
      </c>
      <c r="L86" s="18">
        <v>25</v>
      </c>
      <c r="M86" s="19">
        <v>18750</v>
      </c>
      <c r="N86" s="19">
        <v>984.38</v>
      </c>
      <c r="O86" s="19">
        <v>492.19</v>
      </c>
      <c r="P86" s="19">
        <v>492.19</v>
      </c>
      <c r="Q86" s="42">
        <v>0</v>
      </c>
    </row>
    <row r="87" spans="1:17" x14ac:dyDescent="0.25">
      <c r="A87" s="15" t="s">
        <v>20</v>
      </c>
      <c r="B87" s="16" t="s">
        <v>68</v>
      </c>
      <c r="C87" s="16" t="s">
        <v>70</v>
      </c>
      <c r="D87" s="16" t="s">
        <v>39</v>
      </c>
      <c r="E87" s="16" t="s">
        <v>55</v>
      </c>
      <c r="F87" s="41">
        <v>1</v>
      </c>
      <c r="G87" s="18">
        <v>0</v>
      </c>
      <c r="H87" s="18">
        <v>0</v>
      </c>
      <c r="I87" s="18">
        <v>1</v>
      </c>
      <c r="J87" s="18">
        <v>0</v>
      </c>
      <c r="K87" s="18">
        <v>1</v>
      </c>
      <c r="L87" s="18">
        <v>24</v>
      </c>
      <c r="M87" s="19">
        <v>22400</v>
      </c>
      <c r="N87" s="19">
        <v>1568</v>
      </c>
      <c r="O87" s="19">
        <v>784</v>
      </c>
      <c r="P87" s="19">
        <v>0</v>
      </c>
      <c r="Q87" s="42">
        <v>784</v>
      </c>
    </row>
    <row r="88" spans="1:17" x14ac:dyDescent="0.25">
      <c r="A88" s="15" t="s">
        <v>20</v>
      </c>
      <c r="B88" s="16" t="s">
        <v>68</v>
      </c>
      <c r="C88" s="16" t="s">
        <v>70</v>
      </c>
      <c r="D88" s="16" t="s">
        <v>39</v>
      </c>
      <c r="E88" s="16" t="s">
        <v>56</v>
      </c>
      <c r="F88" s="41">
        <v>1</v>
      </c>
      <c r="G88" s="18">
        <v>0</v>
      </c>
      <c r="H88" s="18">
        <v>0</v>
      </c>
      <c r="I88" s="18">
        <v>1</v>
      </c>
      <c r="J88" s="18">
        <v>0</v>
      </c>
      <c r="K88" s="18">
        <v>1</v>
      </c>
      <c r="L88" s="18">
        <v>1</v>
      </c>
      <c r="M88" s="19">
        <v>1500</v>
      </c>
      <c r="N88" s="19">
        <v>135</v>
      </c>
      <c r="O88" s="19">
        <v>67.5</v>
      </c>
      <c r="P88" s="19">
        <v>0</v>
      </c>
      <c r="Q88" s="42">
        <v>67.5</v>
      </c>
    </row>
    <row r="89" spans="1:17" x14ac:dyDescent="0.25">
      <c r="A89" s="15" t="s">
        <v>20</v>
      </c>
      <c r="B89" s="16" t="s">
        <v>71</v>
      </c>
      <c r="C89" s="16" t="s">
        <v>29</v>
      </c>
      <c r="D89" s="16" t="s">
        <v>39</v>
      </c>
      <c r="E89" s="17" t="s">
        <v>55</v>
      </c>
      <c r="F89" s="41">
        <v>1</v>
      </c>
      <c r="G89" s="18">
        <v>1</v>
      </c>
      <c r="H89" s="18">
        <v>0</v>
      </c>
      <c r="I89" s="18">
        <v>0</v>
      </c>
      <c r="J89" s="18">
        <v>0</v>
      </c>
      <c r="K89" s="18">
        <v>1</v>
      </c>
      <c r="L89" s="18">
        <v>3</v>
      </c>
      <c r="M89" s="19">
        <v>19000</v>
      </c>
      <c r="N89" s="19">
        <v>665</v>
      </c>
      <c r="O89" s="19">
        <v>332.5</v>
      </c>
      <c r="P89" s="19">
        <v>0</v>
      </c>
      <c r="Q89" s="42">
        <v>332.5</v>
      </c>
    </row>
    <row r="90" spans="1:17" x14ac:dyDescent="0.25">
      <c r="A90" s="15" t="s">
        <v>20</v>
      </c>
      <c r="B90" s="16" t="s">
        <v>71</v>
      </c>
      <c r="C90" s="16" t="s">
        <v>29</v>
      </c>
      <c r="D90" s="16" t="s">
        <v>39</v>
      </c>
      <c r="E90" s="16" t="s">
        <v>56</v>
      </c>
      <c r="F90" s="41">
        <v>4</v>
      </c>
      <c r="G90" s="18">
        <v>1</v>
      </c>
      <c r="H90" s="18">
        <v>3</v>
      </c>
      <c r="I90" s="18">
        <v>0</v>
      </c>
      <c r="J90" s="18">
        <v>0</v>
      </c>
      <c r="K90" s="18">
        <v>4</v>
      </c>
      <c r="L90" s="18">
        <v>9</v>
      </c>
      <c r="M90" s="19">
        <v>29600</v>
      </c>
      <c r="N90" s="19">
        <v>1331.5</v>
      </c>
      <c r="O90" s="19">
        <v>665.75</v>
      </c>
      <c r="P90" s="19">
        <v>0</v>
      </c>
      <c r="Q90" s="42">
        <v>665.75</v>
      </c>
    </row>
    <row r="91" spans="1:17" x14ac:dyDescent="0.25">
      <c r="A91" s="15" t="s">
        <v>20</v>
      </c>
      <c r="B91" s="16" t="s">
        <v>71</v>
      </c>
      <c r="C91" s="16" t="s">
        <v>72</v>
      </c>
      <c r="D91" s="16" t="s">
        <v>39</v>
      </c>
      <c r="E91" s="16" t="s">
        <v>55</v>
      </c>
      <c r="F91" s="41">
        <v>4</v>
      </c>
      <c r="G91" s="18">
        <v>0</v>
      </c>
      <c r="H91" s="18">
        <v>0</v>
      </c>
      <c r="I91" s="18">
        <v>4</v>
      </c>
      <c r="J91" s="18">
        <v>0</v>
      </c>
      <c r="K91" s="18">
        <v>3</v>
      </c>
      <c r="L91" s="18">
        <v>76</v>
      </c>
      <c r="M91" s="19">
        <v>71905</v>
      </c>
      <c r="N91" s="19">
        <v>7549.5</v>
      </c>
      <c r="O91" s="19">
        <v>3774.75</v>
      </c>
      <c r="P91" s="19">
        <v>0</v>
      </c>
      <c r="Q91" s="42">
        <v>3774.75</v>
      </c>
    </row>
    <row r="92" spans="1:17" x14ac:dyDescent="0.25">
      <c r="A92" s="15" t="s">
        <v>20</v>
      </c>
      <c r="B92" s="16" t="s">
        <v>71</v>
      </c>
      <c r="C92" s="15" t="s">
        <v>72</v>
      </c>
      <c r="D92" s="16" t="s">
        <v>39</v>
      </c>
      <c r="E92" s="16" t="s">
        <v>56</v>
      </c>
      <c r="F92" s="41">
        <v>2</v>
      </c>
      <c r="G92" s="18">
        <v>0</v>
      </c>
      <c r="H92" s="18">
        <v>0</v>
      </c>
      <c r="I92" s="18">
        <v>2</v>
      </c>
      <c r="J92" s="18">
        <v>0</v>
      </c>
      <c r="K92" s="18">
        <v>2</v>
      </c>
      <c r="L92" s="18">
        <v>2</v>
      </c>
      <c r="M92" s="19">
        <v>4000</v>
      </c>
      <c r="N92" s="19">
        <v>540</v>
      </c>
      <c r="O92" s="19">
        <v>270</v>
      </c>
      <c r="P92" s="19">
        <v>270</v>
      </c>
      <c r="Q92" s="42">
        <f>O92-P92</f>
        <v>0</v>
      </c>
    </row>
    <row r="93" spans="1:17" s="2" customFormat="1" x14ac:dyDescent="0.25">
      <c r="A93" s="45" t="s">
        <v>4</v>
      </c>
      <c r="B93" s="45"/>
      <c r="C93" s="45"/>
      <c r="D93" s="45"/>
      <c r="E93" s="45"/>
      <c r="F93" s="27">
        <f>SUM(F35:F92)</f>
        <v>178</v>
      </c>
      <c r="G93" s="27">
        <f>SUM(G35:G92)</f>
        <v>61</v>
      </c>
      <c r="H93" s="27">
        <f>SUM(H35:H92)</f>
        <v>37</v>
      </c>
      <c r="I93" s="27">
        <v>85</v>
      </c>
      <c r="J93" s="27">
        <f t="shared" ref="J93:Q93" si="2">SUM(J35:J92)</f>
        <v>1</v>
      </c>
      <c r="K93" s="27">
        <f t="shared" si="2"/>
        <v>162</v>
      </c>
      <c r="L93" s="27">
        <f t="shared" si="2"/>
        <v>1846</v>
      </c>
      <c r="M93" s="28">
        <f t="shared" si="2"/>
        <v>1615970</v>
      </c>
      <c r="N93" s="28">
        <f t="shared" si="2"/>
        <v>139170.38</v>
      </c>
      <c r="O93" s="28">
        <f t="shared" si="2"/>
        <v>66609.040000000008</v>
      </c>
      <c r="P93" s="28">
        <f t="shared" si="2"/>
        <v>14825.47</v>
      </c>
      <c r="Q93" s="28">
        <f t="shared" si="2"/>
        <v>57735.869999999995</v>
      </c>
    </row>
    <row r="94" spans="1:17" s="2" customFormat="1" x14ac:dyDescent="0.25">
      <c r="A94" s="44"/>
      <c r="B94" s="44"/>
      <c r="C94" s="44"/>
      <c r="D94" s="44"/>
      <c r="E94" s="44"/>
      <c r="F94" s="27"/>
      <c r="G94" s="27"/>
      <c r="H94" s="27"/>
      <c r="I94" s="27"/>
      <c r="J94" s="27"/>
      <c r="K94" s="27"/>
      <c r="L94" s="27"/>
      <c r="M94" s="28"/>
      <c r="N94" s="28"/>
      <c r="O94" s="28"/>
      <c r="P94" s="28"/>
      <c r="Q94" s="28"/>
    </row>
    <row r="95" spans="1:17" s="2" customFormat="1" x14ac:dyDescent="0.25">
      <c r="A95" s="44"/>
      <c r="B95" s="44"/>
      <c r="C95" s="44"/>
      <c r="D95" s="44"/>
      <c r="E95" s="44"/>
      <c r="F95" s="27"/>
      <c r="G95" s="27"/>
      <c r="H95" s="27"/>
      <c r="I95" s="27"/>
      <c r="J95" s="27"/>
      <c r="K95" s="27"/>
      <c r="L95" s="27"/>
      <c r="M95" s="28"/>
      <c r="N95" s="28"/>
      <c r="O95" s="28"/>
      <c r="P95" s="28"/>
      <c r="Q95" s="28"/>
    </row>
    <row r="96" spans="1:17" s="2" customFormat="1" x14ac:dyDescent="0.25">
      <c r="A96" s="44"/>
      <c r="B96" s="44"/>
      <c r="C96" s="44"/>
      <c r="D96" s="44"/>
      <c r="E96" s="44"/>
      <c r="F96" s="27"/>
      <c r="G96" s="27"/>
      <c r="H96" s="27"/>
      <c r="I96" s="27"/>
      <c r="J96" s="27"/>
      <c r="K96" s="27"/>
      <c r="L96" s="27"/>
      <c r="M96" s="28"/>
      <c r="N96" s="28"/>
      <c r="O96" s="28"/>
      <c r="P96" s="28"/>
      <c r="Q96" s="28"/>
    </row>
    <row r="98" spans="1:16" x14ac:dyDescent="0.25">
      <c r="A98" s="10" t="s">
        <v>84</v>
      </c>
    </row>
    <row r="99" spans="1:16" ht="38.25" x14ac:dyDescent="0.25">
      <c r="A99" s="34" t="s">
        <v>0</v>
      </c>
      <c r="B99" s="34" t="s">
        <v>1</v>
      </c>
      <c r="C99" s="34" t="s">
        <v>2</v>
      </c>
      <c r="D99" s="34" t="s">
        <v>3</v>
      </c>
      <c r="E99" s="35" t="s">
        <v>4</v>
      </c>
      <c r="F99" s="35" t="s">
        <v>5</v>
      </c>
      <c r="G99" s="36" t="s">
        <v>6</v>
      </c>
      <c r="H99" s="37" t="s">
        <v>7</v>
      </c>
      <c r="I99" s="37" t="s">
        <v>8</v>
      </c>
      <c r="J99" s="35" t="s">
        <v>9</v>
      </c>
      <c r="K99" s="35" t="s">
        <v>79</v>
      </c>
      <c r="L99" s="34" t="s">
        <v>11</v>
      </c>
      <c r="M99" s="34" t="s">
        <v>80</v>
      </c>
      <c r="N99" s="34" t="s">
        <v>81</v>
      </c>
      <c r="O99" s="34" t="s">
        <v>15</v>
      </c>
      <c r="P99" s="14"/>
    </row>
    <row r="100" spans="1:16" x14ac:dyDescent="0.25">
      <c r="A100" s="15" t="s">
        <v>20</v>
      </c>
      <c r="B100" s="16" t="s">
        <v>53</v>
      </c>
      <c r="C100" s="16" t="s">
        <v>41</v>
      </c>
      <c r="D100" s="16" t="s">
        <v>75</v>
      </c>
      <c r="E100" s="32">
        <f>F100+H100+G100</f>
        <v>2</v>
      </c>
      <c r="F100" s="32">
        <v>0</v>
      </c>
      <c r="G100" s="32">
        <v>0</v>
      </c>
      <c r="H100" s="32">
        <v>2</v>
      </c>
      <c r="I100" s="32">
        <v>0</v>
      </c>
      <c r="J100" s="32">
        <v>1</v>
      </c>
      <c r="K100" s="32">
        <v>2</v>
      </c>
      <c r="L100" s="33">
        <v>10200</v>
      </c>
      <c r="M100" s="33">
        <v>153</v>
      </c>
      <c r="N100" s="33">
        <v>0</v>
      </c>
      <c r="O100" s="33">
        <f t="shared" ref="O100:O115" si="3">M100-N100</f>
        <v>153</v>
      </c>
    </row>
    <row r="101" spans="1:16" x14ac:dyDescent="0.25">
      <c r="A101" s="15" t="s">
        <v>20</v>
      </c>
      <c r="B101" s="16" t="s">
        <v>53</v>
      </c>
      <c r="C101" s="16" t="s">
        <v>30</v>
      </c>
      <c r="D101" s="16" t="s">
        <v>82</v>
      </c>
      <c r="E101" s="32">
        <f>F101+H101+G101</f>
        <v>1</v>
      </c>
      <c r="F101" s="32">
        <v>1</v>
      </c>
      <c r="G101" s="32">
        <v>0</v>
      </c>
      <c r="H101" s="32">
        <v>0</v>
      </c>
      <c r="I101" s="32">
        <v>0</v>
      </c>
      <c r="J101" s="32">
        <v>1</v>
      </c>
      <c r="K101" s="32">
        <v>2</v>
      </c>
      <c r="L101" s="33">
        <v>456300</v>
      </c>
      <c r="M101" s="33">
        <v>1825.2</v>
      </c>
      <c r="N101" s="33">
        <v>456.3</v>
      </c>
      <c r="O101" s="33">
        <f t="shared" si="3"/>
        <v>1368.9</v>
      </c>
    </row>
    <row r="102" spans="1:16" x14ac:dyDescent="0.25">
      <c r="A102" s="15" t="s">
        <v>20</v>
      </c>
      <c r="B102" s="16" t="s">
        <v>22</v>
      </c>
      <c r="C102" s="16" t="s">
        <v>59</v>
      </c>
      <c r="D102" s="16" t="s">
        <v>76</v>
      </c>
      <c r="E102" s="32">
        <f t="shared" ref="E102:E115" si="4">F102+H102+G102+I102</f>
        <v>1</v>
      </c>
      <c r="F102" s="32">
        <v>0</v>
      </c>
      <c r="G102" s="32">
        <v>0</v>
      </c>
      <c r="H102" s="32">
        <v>0</v>
      </c>
      <c r="I102" s="32">
        <v>1</v>
      </c>
      <c r="J102" s="32">
        <v>1</v>
      </c>
      <c r="K102" s="32">
        <v>1</v>
      </c>
      <c r="L102" s="33">
        <v>500</v>
      </c>
      <c r="M102" s="33">
        <v>4</v>
      </c>
      <c r="N102" s="33">
        <v>4</v>
      </c>
      <c r="O102" s="33">
        <f t="shared" si="3"/>
        <v>0</v>
      </c>
    </row>
    <row r="103" spans="1:16" x14ac:dyDescent="0.25">
      <c r="A103" s="15" t="s">
        <v>20</v>
      </c>
      <c r="B103" s="16" t="s">
        <v>22</v>
      </c>
      <c r="C103" s="15" t="s">
        <v>58</v>
      </c>
      <c r="D103" s="16" t="s">
        <v>76</v>
      </c>
      <c r="E103" s="32">
        <f t="shared" si="4"/>
        <v>1</v>
      </c>
      <c r="F103" s="32">
        <v>0</v>
      </c>
      <c r="G103" s="32">
        <v>0</v>
      </c>
      <c r="H103" s="32">
        <v>0</v>
      </c>
      <c r="I103" s="32">
        <v>1</v>
      </c>
      <c r="J103" s="32">
        <v>1</v>
      </c>
      <c r="K103" s="32">
        <v>1</v>
      </c>
      <c r="L103" s="33">
        <v>4280</v>
      </c>
      <c r="M103" s="33">
        <v>34.24</v>
      </c>
      <c r="N103" s="33">
        <v>34.24</v>
      </c>
      <c r="O103" s="33">
        <f t="shared" si="3"/>
        <v>0</v>
      </c>
    </row>
    <row r="104" spans="1:16" x14ac:dyDescent="0.25">
      <c r="A104" s="15" t="s">
        <v>20</v>
      </c>
      <c r="B104" s="16" t="s">
        <v>22</v>
      </c>
      <c r="C104" s="15" t="s">
        <v>58</v>
      </c>
      <c r="D104" s="16" t="s">
        <v>77</v>
      </c>
      <c r="E104" s="32">
        <f t="shared" si="4"/>
        <v>3</v>
      </c>
      <c r="F104" s="32">
        <v>0</v>
      </c>
      <c r="G104" s="32">
        <v>0</v>
      </c>
      <c r="H104" s="32">
        <v>3</v>
      </c>
      <c r="I104" s="32">
        <v>0</v>
      </c>
      <c r="J104" s="32">
        <v>3</v>
      </c>
      <c r="K104" s="32">
        <v>3</v>
      </c>
      <c r="L104" s="33">
        <v>13300</v>
      </c>
      <c r="M104" s="33">
        <v>266</v>
      </c>
      <c r="N104" s="33">
        <v>126</v>
      </c>
      <c r="O104" s="33">
        <f t="shared" si="3"/>
        <v>140</v>
      </c>
    </row>
    <row r="105" spans="1:16" x14ac:dyDescent="0.25">
      <c r="A105" s="15" t="s">
        <v>20</v>
      </c>
      <c r="B105" s="16" t="s">
        <v>17</v>
      </c>
      <c r="C105" s="16" t="s">
        <v>18</v>
      </c>
      <c r="D105" s="16" t="s">
        <v>78</v>
      </c>
      <c r="E105" s="32">
        <f t="shared" si="4"/>
        <v>1</v>
      </c>
      <c r="F105" s="32">
        <v>1</v>
      </c>
      <c r="G105" s="32">
        <v>0</v>
      </c>
      <c r="H105" s="32">
        <v>0</v>
      </c>
      <c r="I105" s="32">
        <v>0</v>
      </c>
      <c r="J105" s="32">
        <v>1</v>
      </c>
      <c r="K105" s="32">
        <v>1</v>
      </c>
      <c r="L105" s="33">
        <v>2000</v>
      </c>
      <c r="M105" s="33">
        <v>27.5</v>
      </c>
      <c r="N105" s="33">
        <v>27.5</v>
      </c>
      <c r="O105" s="33">
        <f t="shared" si="3"/>
        <v>0</v>
      </c>
    </row>
    <row r="106" spans="1:16" x14ac:dyDescent="0.25">
      <c r="A106" s="15" t="s">
        <v>20</v>
      </c>
      <c r="B106" s="16" t="s">
        <v>17</v>
      </c>
      <c r="C106" s="16" t="s">
        <v>18</v>
      </c>
      <c r="D106" s="16" t="s">
        <v>76</v>
      </c>
      <c r="E106" s="32">
        <f t="shared" si="4"/>
        <v>3</v>
      </c>
      <c r="F106" s="32">
        <v>0</v>
      </c>
      <c r="G106" s="32">
        <v>3</v>
      </c>
      <c r="H106" s="32">
        <v>0</v>
      </c>
      <c r="I106" s="32">
        <v>0</v>
      </c>
      <c r="J106" s="32">
        <v>1</v>
      </c>
      <c r="K106" s="32">
        <v>8</v>
      </c>
      <c r="L106" s="33">
        <v>57352.44</v>
      </c>
      <c r="M106" s="33">
        <v>458.82</v>
      </c>
      <c r="N106" s="33">
        <v>0</v>
      </c>
      <c r="O106" s="33">
        <f t="shared" si="3"/>
        <v>458.82</v>
      </c>
    </row>
    <row r="107" spans="1:16" x14ac:dyDescent="0.25">
      <c r="A107" s="15" t="s">
        <v>20</v>
      </c>
      <c r="B107" s="16" t="s">
        <v>17</v>
      </c>
      <c r="C107" s="16" t="s">
        <v>18</v>
      </c>
      <c r="D107" s="16" t="s">
        <v>82</v>
      </c>
      <c r="E107" s="32">
        <f t="shared" si="4"/>
        <v>1</v>
      </c>
      <c r="F107" s="32">
        <v>0</v>
      </c>
      <c r="G107" s="32">
        <v>1</v>
      </c>
      <c r="H107" s="32">
        <v>0</v>
      </c>
      <c r="I107" s="32">
        <v>0</v>
      </c>
      <c r="J107" s="32">
        <v>1</v>
      </c>
      <c r="K107" s="32">
        <v>6</v>
      </c>
      <c r="L107" s="33">
        <v>12319.33</v>
      </c>
      <c r="M107" s="33">
        <v>68.25</v>
      </c>
      <c r="N107" s="33">
        <v>0</v>
      </c>
      <c r="O107" s="33">
        <f t="shared" si="3"/>
        <v>68.25</v>
      </c>
    </row>
    <row r="108" spans="1:16" x14ac:dyDescent="0.25">
      <c r="A108" s="15" t="s">
        <v>20</v>
      </c>
      <c r="B108" s="16" t="s">
        <v>65</v>
      </c>
      <c r="C108" s="16" t="s">
        <v>66</v>
      </c>
      <c r="D108" s="16" t="s">
        <v>76</v>
      </c>
      <c r="E108" s="32">
        <f t="shared" si="4"/>
        <v>2</v>
      </c>
      <c r="F108" s="32">
        <v>2</v>
      </c>
      <c r="G108" s="32">
        <v>0</v>
      </c>
      <c r="H108" s="32">
        <v>0</v>
      </c>
      <c r="I108" s="32">
        <v>0</v>
      </c>
      <c r="J108" s="32">
        <v>1</v>
      </c>
      <c r="K108" s="32">
        <v>1</v>
      </c>
      <c r="L108" s="33">
        <v>1586.6</v>
      </c>
      <c r="M108" s="33">
        <v>12.7</v>
      </c>
      <c r="N108" s="33">
        <v>12.7</v>
      </c>
      <c r="O108" s="33">
        <f t="shared" si="3"/>
        <v>0</v>
      </c>
    </row>
    <row r="109" spans="1:16" x14ac:dyDescent="0.25">
      <c r="A109" s="15" t="s">
        <v>20</v>
      </c>
      <c r="B109" s="16" t="s">
        <v>65</v>
      </c>
      <c r="C109" s="16" t="s">
        <v>66</v>
      </c>
      <c r="D109" s="16" t="s">
        <v>75</v>
      </c>
      <c r="E109" s="32">
        <f t="shared" si="4"/>
        <v>3</v>
      </c>
      <c r="F109" s="32">
        <v>3</v>
      </c>
      <c r="G109" s="32">
        <v>0</v>
      </c>
      <c r="H109" s="32">
        <v>0</v>
      </c>
      <c r="I109" s="32">
        <v>0</v>
      </c>
      <c r="J109" s="32">
        <v>1</v>
      </c>
      <c r="K109" s="32">
        <v>1</v>
      </c>
      <c r="L109" s="33">
        <v>6667.24</v>
      </c>
      <c r="M109" s="33">
        <v>157</v>
      </c>
      <c r="N109" s="33">
        <v>157</v>
      </c>
      <c r="O109" s="33">
        <f t="shared" si="3"/>
        <v>0</v>
      </c>
    </row>
    <row r="110" spans="1:16" x14ac:dyDescent="0.25">
      <c r="A110" s="15" t="s">
        <v>20</v>
      </c>
      <c r="B110" s="16" t="s">
        <v>32</v>
      </c>
      <c r="C110" s="15" t="s">
        <v>67</v>
      </c>
      <c r="D110" s="16" t="s">
        <v>83</v>
      </c>
      <c r="E110" s="32">
        <f t="shared" si="4"/>
        <v>2</v>
      </c>
      <c r="F110" s="32">
        <v>1</v>
      </c>
      <c r="G110" s="32">
        <v>0</v>
      </c>
      <c r="H110" s="32">
        <v>1</v>
      </c>
      <c r="I110" s="32">
        <v>0</v>
      </c>
      <c r="J110" s="32">
        <v>1</v>
      </c>
      <c r="K110" s="32">
        <v>38</v>
      </c>
      <c r="L110" s="33">
        <v>86000</v>
      </c>
      <c r="M110" s="33">
        <v>810</v>
      </c>
      <c r="N110" s="33">
        <v>810</v>
      </c>
      <c r="O110" s="33">
        <f t="shared" si="3"/>
        <v>0</v>
      </c>
    </row>
    <row r="111" spans="1:16" x14ac:dyDescent="0.25">
      <c r="A111" s="15" t="s">
        <v>20</v>
      </c>
      <c r="B111" s="16" t="s">
        <v>32</v>
      </c>
      <c r="C111" s="15" t="s">
        <v>67</v>
      </c>
      <c r="D111" s="16" t="s">
        <v>76</v>
      </c>
      <c r="E111" s="32">
        <f t="shared" si="4"/>
        <v>1</v>
      </c>
      <c r="F111" s="32">
        <v>1</v>
      </c>
      <c r="G111" s="32">
        <v>0</v>
      </c>
      <c r="H111" s="32">
        <v>0</v>
      </c>
      <c r="I111" s="32">
        <v>0</v>
      </c>
      <c r="J111" s="32">
        <v>1</v>
      </c>
      <c r="K111" s="32">
        <v>2</v>
      </c>
      <c r="L111" s="33">
        <v>17990.86</v>
      </c>
      <c r="M111" s="33">
        <v>244.42</v>
      </c>
      <c r="N111" s="33">
        <v>125</v>
      </c>
      <c r="O111" s="33">
        <f t="shared" si="3"/>
        <v>119.41999999999999</v>
      </c>
    </row>
    <row r="112" spans="1:16" x14ac:dyDescent="0.25">
      <c r="A112" s="15" t="s">
        <v>20</v>
      </c>
      <c r="B112" s="16" t="s">
        <v>62</v>
      </c>
      <c r="C112" s="16" t="s">
        <v>63</v>
      </c>
      <c r="D112" s="16" t="s">
        <v>76</v>
      </c>
      <c r="E112" s="32">
        <f t="shared" si="4"/>
        <v>2</v>
      </c>
      <c r="F112" s="32">
        <v>0</v>
      </c>
      <c r="G112" s="32">
        <v>1</v>
      </c>
      <c r="H112" s="32">
        <v>1</v>
      </c>
      <c r="I112" s="32">
        <v>0</v>
      </c>
      <c r="J112" s="32">
        <v>1</v>
      </c>
      <c r="K112" s="32">
        <v>1</v>
      </c>
      <c r="L112" s="33">
        <v>95383.54</v>
      </c>
      <c r="M112" s="33">
        <v>20008.05</v>
      </c>
      <c r="N112" s="33">
        <v>373.95</v>
      </c>
      <c r="O112" s="33">
        <f t="shared" si="3"/>
        <v>19634.099999999999</v>
      </c>
    </row>
    <row r="113" spans="1:15" x14ac:dyDescent="0.25">
      <c r="A113" s="15" t="s">
        <v>20</v>
      </c>
      <c r="B113" s="16" t="s">
        <v>26</v>
      </c>
      <c r="C113" s="16" t="s">
        <v>64</v>
      </c>
      <c r="D113" s="16" t="s">
        <v>76</v>
      </c>
      <c r="E113" s="32">
        <f t="shared" si="4"/>
        <v>2</v>
      </c>
      <c r="F113" s="32">
        <v>1</v>
      </c>
      <c r="G113" s="32">
        <v>0</v>
      </c>
      <c r="H113" s="32">
        <v>1</v>
      </c>
      <c r="I113" s="32">
        <v>0</v>
      </c>
      <c r="J113" s="32">
        <v>2</v>
      </c>
      <c r="K113" s="32">
        <v>2</v>
      </c>
      <c r="L113" s="33">
        <v>15227.6</v>
      </c>
      <c r="M113" s="33">
        <v>121.82</v>
      </c>
      <c r="N113" s="33">
        <v>5.82</v>
      </c>
      <c r="O113" s="33">
        <f t="shared" si="3"/>
        <v>116</v>
      </c>
    </row>
    <row r="114" spans="1:15" x14ac:dyDescent="0.25">
      <c r="A114" s="15" t="s">
        <v>20</v>
      </c>
      <c r="B114" s="16" t="s">
        <v>71</v>
      </c>
      <c r="C114" s="16" t="s">
        <v>72</v>
      </c>
      <c r="D114" s="16" t="s">
        <v>76</v>
      </c>
      <c r="E114" s="32">
        <f t="shared" si="4"/>
        <v>1</v>
      </c>
      <c r="F114" s="32">
        <v>0</v>
      </c>
      <c r="G114" s="32">
        <v>1</v>
      </c>
      <c r="H114" s="32">
        <v>0</v>
      </c>
      <c r="I114" s="32">
        <v>0</v>
      </c>
      <c r="J114" s="32">
        <v>1</v>
      </c>
      <c r="K114" s="32">
        <v>1</v>
      </c>
      <c r="L114" s="33">
        <v>42240</v>
      </c>
      <c r="M114" s="33">
        <v>420.42</v>
      </c>
      <c r="N114" s="33">
        <v>82.5</v>
      </c>
      <c r="O114" s="33">
        <f t="shared" si="3"/>
        <v>337.92</v>
      </c>
    </row>
    <row r="115" spans="1:15" x14ac:dyDescent="0.25">
      <c r="A115" s="15" t="s">
        <v>20</v>
      </c>
      <c r="B115" s="16" t="s">
        <v>68</v>
      </c>
      <c r="C115" s="16" t="s">
        <v>23</v>
      </c>
      <c r="D115" s="16" t="s">
        <v>83</v>
      </c>
      <c r="E115" s="32">
        <f t="shared" si="4"/>
        <v>27</v>
      </c>
      <c r="F115" s="32">
        <v>0</v>
      </c>
      <c r="G115" s="32">
        <v>26</v>
      </c>
      <c r="H115" s="32">
        <v>1</v>
      </c>
      <c r="I115" s="32">
        <v>0</v>
      </c>
      <c r="J115" s="32">
        <v>23</v>
      </c>
      <c r="K115" s="32">
        <v>55</v>
      </c>
      <c r="L115" s="33">
        <v>204910</v>
      </c>
      <c r="M115" s="33">
        <v>1936.83</v>
      </c>
      <c r="N115" s="33">
        <v>1913.08</v>
      </c>
      <c r="O115" s="33">
        <f t="shared" si="3"/>
        <v>23.75</v>
      </c>
    </row>
    <row r="116" spans="1:15" s="2" customFormat="1" x14ac:dyDescent="0.25">
      <c r="A116" s="45" t="s">
        <v>4</v>
      </c>
      <c r="B116" s="45"/>
      <c r="C116" s="45"/>
      <c r="D116" s="45"/>
      <c r="E116" s="39">
        <f>SUM(E100:E115)</f>
        <v>53</v>
      </c>
      <c r="F116" s="39">
        <f t="shared" ref="F116:O116" si="5">SUM(F100:F115)</f>
        <v>10</v>
      </c>
      <c r="G116" s="39">
        <f t="shared" si="5"/>
        <v>32</v>
      </c>
      <c r="H116" s="39">
        <f t="shared" si="5"/>
        <v>9</v>
      </c>
      <c r="I116" s="39">
        <f t="shared" si="5"/>
        <v>2</v>
      </c>
      <c r="J116" s="39">
        <f t="shared" si="5"/>
        <v>41</v>
      </c>
      <c r="K116" s="39">
        <f t="shared" si="5"/>
        <v>125</v>
      </c>
      <c r="L116" s="40">
        <f t="shared" si="5"/>
        <v>1026257.6099999999</v>
      </c>
      <c r="M116" s="40">
        <f t="shared" si="5"/>
        <v>26548.25</v>
      </c>
      <c r="N116" s="40">
        <f t="shared" si="5"/>
        <v>4128.09</v>
      </c>
      <c r="O116" s="40">
        <f t="shared" si="5"/>
        <v>22420.159999999996</v>
      </c>
    </row>
    <row r="117" spans="1:15" x14ac:dyDescent="0.25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</sheetData>
  <autoFilter ref="A3:P30"/>
  <mergeCells count="2">
    <mergeCell ref="A93:E93"/>
    <mergeCell ref="A116:D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Galarga</dc:creator>
  <cp:lastModifiedBy>JEFE PLANIFICACIÓN</cp:lastModifiedBy>
  <dcterms:created xsi:type="dcterms:W3CDTF">2020-08-07T12:58:28Z</dcterms:created>
  <dcterms:modified xsi:type="dcterms:W3CDTF">2020-08-09T18:34:54Z</dcterms:modified>
</cp:coreProperties>
</file>