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PLANIFICACIÓN\Documents\ISA Docs de Trabajo JEP 2\ANTAI\"/>
    </mc:Choice>
  </mc:AlternateContent>
  <bookViews>
    <workbookView xWindow="0" yWindow="0" windowWidth="18975" windowHeight="7140" tabRatio="784"/>
  </bookViews>
  <sheets>
    <sheet name="CONSOLIDADO" sheetId="6" r:id="rId1"/>
    <sheet name="PECUARIO 2020" sheetId="3" r:id="rId2"/>
    <sheet name="AGRÍCOLA 2020" sheetId="4" r:id="rId3"/>
    <sheet name="COMPLEM 2020" sheetId="5" r:id="rId4"/>
  </sheets>
  <definedNames>
    <definedName name="_xlnm._FilterDatabase" localSheetId="1" hidden="1">'PECUARIO 2020'!$A$3:$P$3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6" l="1"/>
  <c r="G91" i="6"/>
  <c r="H91" i="6"/>
  <c r="I91" i="6"/>
  <c r="J91" i="6"/>
  <c r="K91" i="6"/>
  <c r="L91" i="6"/>
  <c r="M91" i="6"/>
  <c r="N91" i="6"/>
  <c r="O91" i="6"/>
  <c r="E91" i="6"/>
  <c r="G79" i="6"/>
  <c r="H79" i="6"/>
  <c r="I79" i="6"/>
  <c r="J79" i="6"/>
  <c r="K79" i="6"/>
  <c r="L79" i="6"/>
  <c r="M79" i="6"/>
  <c r="N79" i="6"/>
  <c r="O79" i="6"/>
  <c r="P79" i="6"/>
  <c r="F79" i="6"/>
  <c r="E21" i="6"/>
  <c r="F21" i="6"/>
  <c r="G21" i="6"/>
  <c r="H21" i="6"/>
  <c r="I21" i="6"/>
  <c r="J21" i="6"/>
  <c r="K21" i="6"/>
  <c r="L21" i="6"/>
  <c r="M21" i="6"/>
  <c r="N21" i="6"/>
  <c r="O21" i="6"/>
  <c r="P21" i="6"/>
  <c r="F57" i="3" l="1"/>
  <c r="L20" i="4"/>
  <c r="E20" i="4"/>
  <c r="E14" i="4"/>
  <c r="E15" i="4"/>
  <c r="E16" i="4"/>
  <c r="E17" i="4"/>
  <c r="E18" i="4"/>
  <c r="E19" i="4"/>
  <c r="F54" i="3" l="1"/>
  <c r="F55" i="3"/>
  <c r="F56" i="3"/>
  <c r="F53" i="3"/>
  <c r="F49" i="3"/>
  <c r="F50" i="3"/>
  <c r="F51" i="3"/>
  <c r="F52" i="3"/>
  <c r="E9" i="5" l="1"/>
  <c r="F44" i="3"/>
  <c r="F45" i="3"/>
  <c r="F46" i="3"/>
  <c r="F47" i="3"/>
  <c r="F48" i="3"/>
  <c r="F41" i="3" l="1"/>
  <c r="F42" i="3"/>
  <c r="F43" i="3"/>
  <c r="E12" i="4" l="1"/>
  <c r="E13" i="4"/>
  <c r="F39" i="3" l="1"/>
  <c r="F40" i="3"/>
  <c r="E8" i="5"/>
  <c r="F34" i="3" l="1"/>
  <c r="F35" i="3"/>
  <c r="F36" i="3"/>
  <c r="F37" i="3"/>
  <c r="F38" i="3"/>
  <c r="F31" i="3" l="1"/>
  <c r="F32" i="3"/>
  <c r="F33" i="3"/>
  <c r="F28" i="3" l="1"/>
  <c r="F29" i="3"/>
  <c r="F30" i="3"/>
  <c r="F25" i="3" l="1"/>
  <c r="F26" i="3"/>
  <c r="F27" i="3"/>
  <c r="O26" i="3"/>
  <c r="F11" i="5"/>
  <c r="G11" i="5"/>
  <c r="H11" i="5"/>
  <c r="I11" i="5"/>
  <c r="J11" i="5"/>
  <c r="K11" i="5"/>
  <c r="E5" i="5"/>
  <c r="E6" i="5"/>
  <c r="E7" i="5"/>
  <c r="F23" i="3" l="1"/>
  <c r="F24" i="3"/>
  <c r="F22" i="3" l="1"/>
  <c r="F21" i="3"/>
  <c r="F16" i="3" l="1"/>
  <c r="F17" i="3"/>
  <c r="F18" i="3"/>
  <c r="F19" i="3"/>
  <c r="F20" i="3"/>
  <c r="F13" i="3" l="1"/>
  <c r="F14" i="3"/>
  <c r="F15" i="3"/>
  <c r="F9" i="3" l="1"/>
  <c r="F10" i="3"/>
  <c r="F11" i="3"/>
  <c r="F12" i="3"/>
  <c r="F20" i="4" l="1"/>
  <c r="G20" i="4"/>
  <c r="H20" i="4"/>
  <c r="I20" i="4"/>
  <c r="J20" i="4"/>
  <c r="K20" i="4"/>
  <c r="E5" i="4" l="1"/>
  <c r="E6" i="4"/>
  <c r="E7" i="4"/>
  <c r="E8" i="4"/>
  <c r="E9" i="4"/>
  <c r="E10" i="4"/>
  <c r="E11" i="4"/>
  <c r="E4" i="4"/>
  <c r="F5" i="3" l="1"/>
  <c r="F6" i="3"/>
  <c r="F7" i="3"/>
  <c r="F8" i="3"/>
  <c r="F4" i="3"/>
  <c r="E4" i="5"/>
  <c r="E11" i="5" s="1"/>
  <c r="O4" i="5"/>
  <c r="M20" i="4" l="1"/>
  <c r="N20" i="4"/>
  <c r="O20" i="4"/>
  <c r="P20" i="4"/>
  <c r="L11" i="5"/>
  <c r="M11" i="5"/>
  <c r="N11" i="5"/>
  <c r="O11" i="5"/>
  <c r="P57" i="3"/>
  <c r="O57" i="3"/>
  <c r="N57" i="3"/>
  <c r="M57" i="3"/>
  <c r="L57" i="3"/>
  <c r="K57" i="3"/>
  <c r="J57" i="3"/>
  <c r="I57" i="3"/>
  <c r="H57" i="3"/>
  <c r="G57" i="3"/>
</calcChain>
</file>

<file path=xl/sharedStrings.xml><?xml version="1.0" encoding="utf-8"?>
<sst xmlns="http://schemas.openxmlformats.org/spreadsheetml/2006/main" count="820" uniqueCount="87">
  <si>
    <t>ESPECIE</t>
  </si>
  <si>
    <t>TOTAL</t>
  </si>
  <si>
    <t>CABEZAS</t>
  </si>
  <si>
    <t>COBRADAS</t>
  </si>
  <si>
    <t>VIENTRE DE CARNE</t>
  </si>
  <si>
    <t>RUBRO</t>
  </si>
  <si>
    <t>VALOR DE PRIMA 50% (B/.)</t>
  </si>
  <si>
    <t>REGIONAL</t>
  </si>
  <si>
    <t>AGENCIA</t>
  </si>
  <si>
    <t>MES</t>
  </si>
  <si>
    <t>AUTOFINANCIADO</t>
  </si>
  <si>
    <t>SUMAS ASEGURADA (B/.)</t>
  </si>
  <si>
    <t>VALOR 100% (B/.)</t>
  </si>
  <si>
    <t>CEBA</t>
  </si>
  <si>
    <t>CAPIRA</t>
  </si>
  <si>
    <t>CHAME</t>
  </si>
  <si>
    <t>PANAMÁ OESTE</t>
  </si>
  <si>
    <t>UNIDADES</t>
  </si>
  <si>
    <t>SUMA ASEG.</t>
  </si>
  <si>
    <t>VALOR 100%</t>
  </si>
  <si>
    <t>POR COBRAR</t>
  </si>
  <si>
    <t>BOTES Y MOTORES</t>
  </si>
  <si>
    <t xml:space="preserve">TOTAL DE PÓLIZAS </t>
  </si>
  <si>
    <t>SEGURO PECUARIO</t>
  </si>
  <si>
    <t xml:space="preserve">SEGURO COMPLEMENTRIO Y FIANZAS </t>
  </si>
  <si>
    <t>RUBROS</t>
  </si>
  <si>
    <t>B.N.P</t>
  </si>
  <si>
    <t>B.D.A</t>
  </si>
  <si>
    <t>OTROS  /COOPERATIVA</t>
  </si>
  <si>
    <t>PRODUCTORES</t>
  </si>
  <si>
    <t>HECTAREAS</t>
  </si>
  <si>
    <t>SUMA ASEGURADA  B/.</t>
  </si>
  <si>
    <t>100% DE PRIMA  B/.</t>
  </si>
  <si>
    <t>50% PRIMA    B/.</t>
  </si>
  <si>
    <t>COBRADAS  (B/.)</t>
  </si>
  <si>
    <t xml:space="preserve">POR COBRAR         B/.             </t>
  </si>
  <si>
    <t>SEGURO AGRÍCOLA FORESTAL</t>
  </si>
  <si>
    <t>SEMENTALES LECHE Y CARNE</t>
  </si>
  <si>
    <t>TERNERO DE LEVANTE</t>
  </si>
  <si>
    <t>MAQUINARIA Y EQUIPO</t>
  </si>
  <si>
    <t>BOVINO</t>
  </si>
  <si>
    <t>ASEGURAMIENTOS MES DE NOVIEMBRE 2020</t>
  </si>
  <si>
    <t>NOVIEMBRE</t>
  </si>
  <si>
    <t>MAÍZ</t>
  </si>
  <si>
    <t>CHIRIQUÍ</t>
  </si>
  <si>
    <t>DAVID</t>
  </si>
  <si>
    <t>TOMATE INDUSTRIAL</t>
  </si>
  <si>
    <t>POROTO</t>
  </si>
  <si>
    <t>PIMENTÓN</t>
  </si>
  <si>
    <t xml:space="preserve">PAPA </t>
  </si>
  <si>
    <t>CEBOLLA</t>
  </si>
  <si>
    <t>LECHUGA</t>
  </si>
  <si>
    <t>REPOLLO</t>
  </si>
  <si>
    <t>INFRAESTRUCTURAS AGROPECUARIAS</t>
  </si>
  <si>
    <t>COLÓN</t>
  </si>
  <si>
    <t>RÍO INDIO</t>
  </si>
  <si>
    <t>BUENA VISTA</t>
  </si>
  <si>
    <t>HERRERA</t>
  </si>
  <si>
    <t>CHITRÉ</t>
  </si>
  <si>
    <t>OCÚ</t>
  </si>
  <si>
    <t>LOS SANTOS</t>
  </si>
  <si>
    <t>TONOSÍ</t>
  </si>
  <si>
    <t>LAS TABLAS</t>
  </si>
  <si>
    <t>MICROFIANZAS</t>
  </si>
  <si>
    <t>MACARACAS</t>
  </si>
  <si>
    <t>VIENTRE DE LECHE</t>
  </si>
  <si>
    <t>BOCAS DEL TORO</t>
  </si>
  <si>
    <t>CHANGUINOLA</t>
  </si>
  <si>
    <t>CHIRIQUÍ GRANDE</t>
  </si>
  <si>
    <t>BOVINO/SUBASTA</t>
  </si>
  <si>
    <t>PLÁTANO</t>
  </si>
  <si>
    <t>PANAMÁ ESTE</t>
  </si>
  <si>
    <t>CHEPO</t>
  </si>
  <si>
    <t>TRANSPORTE PECUARIO</t>
  </si>
  <si>
    <t>TORTÍ</t>
  </si>
  <si>
    <t>PEDASÍ</t>
  </si>
  <si>
    <t>DARIÉN</t>
  </si>
  <si>
    <t>SANTA FÉ</t>
  </si>
  <si>
    <t>CAFÉ</t>
  </si>
  <si>
    <t>COCLÉ</t>
  </si>
  <si>
    <t>PENONOMÉ</t>
  </si>
  <si>
    <t>FIANZA DE CRÉDITO</t>
  </si>
  <si>
    <t>PORCINO</t>
  </si>
  <si>
    <t>VERAGUAS</t>
  </si>
  <si>
    <t>SANTIAGO</t>
  </si>
  <si>
    <t>MARIATO</t>
  </si>
  <si>
    <t>SONÁ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</si>
</sst>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Border="1"/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3" fontId="1" fillId="0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0" fillId="0" borderId="0" xfId="0" applyFill="1"/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1"/>
  <sheetViews>
    <sheetView tabSelected="1" topLeftCell="A73" workbookViewId="0">
      <selection activeCell="J98" sqref="J98"/>
    </sheetView>
  </sheetViews>
  <sheetFormatPr baseColWidth="10" defaultRowHeight="15" x14ac:dyDescent="0.25"/>
  <cols>
    <col min="5" max="5" width="24.42578125" customWidth="1"/>
    <col min="12" max="12" width="12.5703125" customWidth="1"/>
  </cols>
  <sheetData>
    <row r="2" spans="1:16" x14ac:dyDescent="0.25">
      <c r="A2" s="6" t="s">
        <v>41</v>
      </c>
      <c r="B2" s="6"/>
      <c r="C2" s="6"/>
      <c r="D2" s="6"/>
      <c r="E2" s="6"/>
      <c r="F2" s="24"/>
      <c r="G2" s="25"/>
      <c r="H2" s="24"/>
      <c r="I2" s="8"/>
      <c r="J2" s="8"/>
      <c r="K2" s="8"/>
      <c r="L2" s="8"/>
      <c r="M2" s="9"/>
      <c r="N2" s="9"/>
      <c r="O2" s="9"/>
      <c r="P2" s="9"/>
    </row>
    <row r="3" spans="1:16" x14ac:dyDescent="0.25">
      <c r="A3" s="6" t="s">
        <v>36</v>
      </c>
      <c r="B3" s="6"/>
      <c r="C3" s="6"/>
      <c r="D3" s="6"/>
      <c r="E3" s="6"/>
      <c r="F3" s="24"/>
      <c r="G3" s="25"/>
      <c r="H3" s="24"/>
      <c r="I3" s="8"/>
      <c r="J3" s="8"/>
      <c r="K3" s="8"/>
      <c r="L3" s="8"/>
      <c r="M3" s="9"/>
      <c r="N3" s="9"/>
      <c r="O3" s="9"/>
      <c r="P3" s="9"/>
    </row>
    <row r="4" spans="1:16" ht="38.25" x14ac:dyDescent="0.25">
      <c r="A4" s="11" t="s">
        <v>9</v>
      </c>
      <c r="B4" s="11" t="s">
        <v>7</v>
      </c>
      <c r="C4" s="11" t="s">
        <v>8</v>
      </c>
      <c r="D4" s="11" t="s">
        <v>25</v>
      </c>
      <c r="E4" s="11" t="s">
        <v>1</v>
      </c>
      <c r="F4" s="11" t="s">
        <v>10</v>
      </c>
      <c r="G4" s="11" t="s">
        <v>26</v>
      </c>
      <c r="H4" s="11" t="s">
        <v>27</v>
      </c>
      <c r="I4" s="11" t="s">
        <v>28</v>
      </c>
      <c r="J4" s="11" t="s">
        <v>29</v>
      </c>
      <c r="K4" s="11" t="s">
        <v>30</v>
      </c>
      <c r="L4" s="11" t="s">
        <v>31</v>
      </c>
      <c r="M4" s="14" t="s">
        <v>32</v>
      </c>
      <c r="N4" s="14" t="s">
        <v>33</v>
      </c>
      <c r="O4" s="14" t="s">
        <v>34</v>
      </c>
      <c r="P4" s="14" t="s">
        <v>35</v>
      </c>
    </row>
    <row r="5" spans="1:16" x14ac:dyDescent="0.25">
      <c r="A5" s="1" t="s">
        <v>42</v>
      </c>
      <c r="B5" s="1" t="s">
        <v>44</v>
      </c>
      <c r="C5" s="1" t="s">
        <v>45</v>
      </c>
      <c r="D5" s="1" t="s">
        <v>43</v>
      </c>
      <c r="E5" s="16">
        <v>1</v>
      </c>
      <c r="F5" s="3">
        <v>0</v>
      </c>
      <c r="G5" s="3">
        <v>0</v>
      </c>
      <c r="H5" s="3">
        <v>1</v>
      </c>
      <c r="I5" s="3">
        <v>0</v>
      </c>
      <c r="J5" s="3">
        <v>1</v>
      </c>
      <c r="K5" s="23">
        <v>9</v>
      </c>
      <c r="L5" s="17">
        <v>12346.47</v>
      </c>
      <c r="M5" s="17">
        <v>740.78819999999996</v>
      </c>
      <c r="N5" s="17">
        <v>370.39409999999998</v>
      </c>
      <c r="O5" s="17">
        <v>0</v>
      </c>
      <c r="P5" s="13">
        <v>370.39</v>
      </c>
    </row>
    <row r="6" spans="1:16" x14ac:dyDescent="0.25">
      <c r="A6" s="1" t="s">
        <v>42</v>
      </c>
      <c r="B6" s="1" t="s">
        <v>44</v>
      </c>
      <c r="C6" s="1" t="s">
        <v>45</v>
      </c>
      <c r="D6" s="1" t="s">
        <v>46</v>
      </c>
      <c r="E6" s="16">
        <v>2</v>
      </c>
      <c r="F6" s="3">
        <v>0</v>
      </c>
      <c r="G6" s="3">
        <v>0</v>
      </c>
      <c r="H6" s="3">
        <v>2</v>
      </c>
      <c r="I6" s="3">
        <v>0</v>
      </c>
      <c r="J6" s="3">
        <v>2</v>
      </c>
      <c r="K6" s="23">
        <v>0.57999999999999996</v>
      </c>
      <c r="L6" s="17">
        <v>11986.96</v>
      </c>
      <c r="M6" s="17">
        <v>599.34</v>
      </c>
      <c r="N6" s="17">
        <v>299.67</v>
      </c>
      <c r="O6" s="17">
        <v>0</v>
      </c>
      <c r="P6" s="18">
        <v>299.67</v>
      </c>
    </row>
    <row r="7" spans="1:16" x14ac:dyDescent="0.25">
      <c r="A7" s="1" t="s">
        <v>42</v>
      </c>
      <c r="B7" s="1" t="s">
        <v>44</v>
      </c>
      <c r="C7" s="1" t="s">
        <v>45</v>
      </c>
      <c r="D7" s="1" t="s">
        <v>47</v>
      </c>
      <c r="E7" s="16">
        <v>2</v>
      </c>
      <c r="F7" s="3">
        <v>0</v>
      </c>
      <c r="G7" s="3">
        <v>0</v>
      </c>
      <c r="H7" s="3">
        <v>2</v>
      </c>
      <c r="I7" s="3">
        <v>0</v>
      </c>
      <c r="J7" s="3">
        <v>2</v>
      </c>
      <c r="K7" s="23">
        <v>5.5</v>
      </c>
      <c r="L7" s="17">
        <v>7223.76</v>
      </c>
      <c r="M7" s="17">
        <v>433.43</v>
      </c>
      <c r="N7" s="17">
        <v>216.715</v>
      </c>
      <c r="O7" s="17">
        <v>0</v>
      </c>
      <c r="P7" s="18">
        <v>216.715</v>
      </c>
    </row>
    <row r="8" spans="1:16" x14ac:dyDescent="0.25">
      <c r="A8" s="1" t="s">
        <v>42</v>
      </c>
      <c r="B8" s="1" t="s">
        <v>44</v>
      </c>
      <c r="C8" s="1" t="s">
        <v>45</v>
      </c>
      <c r="D8" s="1" t="s">
        <v>48</v>
      </c>
      <c r="E8" s="16">
        <v>2</v>
      </c>
      <c r="F8" s="3">
        <v>0</v>
      </c>
      <c r="G8" s="3">
        <v>0</v>
      </c>
      <c r="H8" s="3">
        <v>2</v>
      </c>
      <c r="I8" s="3">
        <v>0</v>
      </c>
      <c r="J8" s="3">
        <v>2</v>
      </c>
      <c r="K8" s="23">
        <v>0.18079999999999999</v>
      </c>
      <c r="L8" s="17">
        <v>4702.09</v>
      </c>
      <c r="M8" s="17">
        <v>329.15</v>
      </c>
      <c r="N8" s="17">
        <v>164.57499999999999</v>
      </c>
      <c r="O8" s="17">
        <v>0</v>
      </c>
      <c r="P8" s="18">
        <v>164.57499999999999</v>
      </c>
    </row>
    <row r="9" spans="1:16" x14ac:dyDescent="0.25">
      <c r="A9" s="1" t="s">
        <v>42</v>
      </c>
      <c r="B9" s="1" t="s">
        <v>44</v>
      </c>
      <c r="C9" s="1" t="s">
        <v>45</v>
      </c>
      <c r="D9" s="1" t="s">
        <v>49</v>
      </c>
      <c r="E9" s="16">
        <v>3</v>
      </c>
      <c r="F9" s="3">
        <v>1</v>
      </c>
      <c r="G9" s="3">
        <v>0</v>
      </c>
      <c r="H9" s="3">
        <v>2</v>
      </c>
      <c r="I9" s="3">
        <v>0</v>
      </c>
      <c r="J9" s="3">
        <v>3</v>
      </c>
      <c r="K9" s="23">
        <v>2.74</v>
      </c>
      <c r="L9" s="17">
        <v>32908.879999999997</v>
      </c>
      <c r="M9" s="17">
        <v>1974.53</v>
      </c>
      <c r="N9" s="17">
        <v>987.26499999999999</v>
      </c>
      <c r="O9" s="17">
        <v>450.90863999999999</v>
      </c>
      <c r="P9" s="18">
        <v>536.35636</v>
      </c>
    </row>
    <row r="10" spans="1:16" x14ac:dyDescent="0.25">
      <c r="A10" s="1" t="s">
        <v>42</v>
      </c>
      <c r="B10" s="1" t="s">
        <v>44</v>
      </c>
      <c r="C10" s="1" t="s">
        <v>45</v>
      </c>
      <c r="D10" s="1" t="s">
        <v>50</v>
      </c>
      <c r="E10" s="16">
        <v>4</v>
      </c>
      <c r="F10" s="3">
        <v>2</v>
      </c>
      <c r="G10" s="3">
        <v>0</v>
      </c>
      <c r="H10" s="3">
        <v>2</v>
      </c>
      <c r="I10" s="3">
        <v>0</v>
      </c>
      <c r="J10" s="3">
        <v>3</v>
      </c>
      <c r="K10" s="23">
        <v>6.02</v>
      </c>
      <c r="L10" s="17">
        <v>66725.38</v>
      </c>
      <c r="M10" s="17">
        <v>4668.5597400000006</v>
      </c>
      <c r="N10" s="17">
        <v>2334.2798700000003</v>
      </c>
      <c r="O10" s="17">
        <v>1662.6</v>
      </c>
      <c r="P10" s="18">
        <v>671.67987000000039</v>
      </c>
    </row>
    <row r="11" spans="1:16" x14ac:dyDescent="0.25">
      <c r="A11" s="1" t="s">
        <v>42</v>
      </c>
      <c r="B11" s="1" t="s">
        <v>44</v>
      </c>
      <c r="C11" s="1" t="s">
        <v>45</v>
      </c>
      <c r="D11" s="1" t="s">
        <v>51</v>
      </c>
      <c r="E11" s="16">
        <v>1</v>
      </c>
      <c r="F11" s="3">
        <v>1</v>
      </c>
      <c r="G11" s="3">
        <v>0</v>
      </c>
      <c r="H11" s="3">
        <v>0</v>
      </c>
      <c r="I11" s="3">
        <v>0</v>
      </c>
      <c r="J11" s="3">
        <v>1</v>
      </c>
      <c r="K11" s="23">
        <v>0.6</v>
      </c>
      <c r="L11" s="17">
        <v>3245.6639999999998</v>
      </c>
      <c r="M11" s="17">
        <v>210.96815999999998</v>
      </c>
      <c r="N11" s="17">
        <v>105.48407999999999</v>
      </c>
      <c r="O11" s="17">
        <v>105.48</v>
      </c>
      <c r="P11" s="18">
        <v>0</v>
      </c>
    </row>
    <row r="12" spans="1:16" x14ac:dyDescent="0.25">
      <c r="A12" s="1" t="s">
        <v>42</v>
      </c>
      <c r="B12" s="1" t="s">
        <v>44</v>
      </c>
      <c r="C12" s="1" t="s">
        <v>45</v>
      </c>
      <c r="D12" s="1" t="s">
        <v>52</v>
      </c>
      <c r="E12" s="16">
        <v>1</v>
      </c>
      <c r="F12" s="3">
        <v>1</v>
      </c>
      <c r="G12" s="3">
        <v>0</v>
      </c>
      <c r="H12" s="3">
        <v>0</v>
      </c>
      <c r="I12" s="3">
        <v>0</v>
      </c>
      <c r="J12" s="3">
        <v>1</v>
      </c>
      <c r="K12" s="23">
        <v>0.45</v>
      </c>
      <c r="L12" s="17">
        <v>2472.8175000000001</v>
      </c>
      <c r="M12" s="17">
        <v>148.36904999999999</v>
      </c>
      <c r="N12" s="17">
        <v>74.184524999999994</v>
      </c>
      <c r="O12" s="17">
        <v>74.180000000000007</v>
      </c>
      <c r="P12" s="18">
        <v>0</v>
      </c>
    </row>
    <row r="13" spans="1:16" x14ac:dyDescent="0.25">
      <c r="A13" s="2" t="s">
        <v>42</v>
      </c>
      <c r="B13" s="2" t="s">
        <v>66</v>
      </c>
      <c r="C13" s="2" t="s">
        <v>67</v>
      </c>
      <c r="D13" s="2" t="s">
        <v>70</v>
      </c>
      <c r="E13" s="26">
        <v>3</v>
      </c>
      <c r="F13" s="30">
        <v>2</v>
      </c>
      <c r="G13" s="30">
        <v>0</v>
      </c>
      <c r="H13" s="30">
        <v>1</v>
      </c>
      <c r="I13" s="30">
        <v>0</v>
      </c>
      <c r="J13" s="30">
        <v>2</v>
      </c>
      <c r="K13" s="31">
        <v>3.28</v>
      </c>
      <c r="L13" s="32">
        <v>17476.32</v>
      </c>
      <c r="M13" s="32">
        <v>1689.11</v>
      </c>
      <c r="N13" s="32">
        <v>844.55499999999995</v>
      </c>
      <c r="O13" s="32">
        <v>180</v>
      </c>
      <c r="P13" s="27">
        <v>664.55499999999995</v>
      </c>
    </row>
    <row r="14" spans="1:16" x14ac:dyDescent="0.25">
      <c r="A14" s="2" t="s">
        <v>42</v>
      </c>
      <c r="B14" s="2" t="s">
        <v>60</v>
      </c>
      <c r="C14" s="2" t="s">
        <v>62</v>
      </c>
      <c r="D14" s="2" t="s">
        <v>43</v>
      </c>
      <c r="E14" s="26">
        <v>97</v>
      </c>
      <c r="F14" s="30">
        <v>63</v>
      </c>
      <c r="G14" s="30">
        <v>0</v>
      </c>
      <c r="H14" s="30">
        <v>11</v>
      </c>
      <c r="I14" s="30">
        <v>23</v>
      </c>
      <c r="J14" s="30">
        <v>54</v>
      </c>
      <c r="K14" s="31">
        <v>1593.4</v>
      </c>
      <c r="L14" s="32">
        <v>2836783.79</v>
      </c>
      <c r="M14" s="32">
        <v>198574.86</v>
      </c>
      <c r="N14" s="32">
        <v>99287.43</v>
      </c>
      <c r="O14" s="32">
        <v>99287.43</v>
      </c>
      <c r="P14" s="27">
        <v>0</v>
      </c>
    </row>
    <row r="15" spans="1:16" x14ac:dyDescent="0.25">
      <c r="A15" s="2" t="s">
        <v>42</v>
      </c>
      <c r="B15" s="2" t="s">
        <v>60</v>
      </c>
      <c r="C15" s="2" t="s">
        <v>64</v>
      </c>
      <c r="D15" s="2" t="s">
        <v>43</v>
      </c>
      <c r="E15" s="26">
        <v>5</v>
      </c>
      <c r="F15" s="30">
        <v>1</v>
      </c>
      <c r="G15" s="30">
        <v>0</v>
      </c>
      <c r="H15" s="30">
        <v>0</v>
      </c>
      <c r="I15" s="30">
        <v>4</v>
      </c>
      <c r="J15" s="30">
        <v>5</v>
      </c>
      <c r="K15" s="31">
        <v>15.5</v>
      </c>
      <c r="L15" s="32">
        <v>23005.57</v>
      </c>
      <c r="M15" s="32">
        <v>1610.39</v>
      </c>
      <c r="N15" s="32">
        <v>805.19500000000005</v>
      </c>
      <c r="O15" s="32">
        <v>805.19</v>
      </c>
      <c r="P15" s="27">
        <v>4.9999999999954525E-3</v>
      </c>
    </row>
    <row r="16" spans="1:16" x14ac:dyDescent="0.25">
      <c r="A16" s="1" t="s">
        <v>42</v>
      </c>
      <c r="B16" s="1" t="s">
        <v>60</v>
      </c>
      <c r="C16" s="1" t="s">
        <v>75</v>
      </c>
      <c r="D16" s="1" t="s">
        <v>43</v>
      </c>
      <c r="E16" s="16">
        <v>8</v>
      </c>
      <c r="F16" s="3">
        <v>7</v>
      </c>
      <c r="G16" s="3">
        <v>0</v>
      </c>
      <c r="H16" s="3">
        <v>0</v>
      </c>
      <c r="I16" s="3">
        <v>1</v>
      </c>
      <c r="J16" s="3">
        <v>7</v>
      </c>
      <c r="K16" s="23">
        <v>255.8</v>
      </c>
      <c r="L16" s="17">
        <v>444324.6</v>
      </c>
      <c r="M16" s="17">
        <v>31102.720000000001</v>
      </c>
      <c r="N16" s="17">
        <v>15551.36</v>
      </c>
      <c r="O16" s="17">
        <v>15551.36</v>
      </c>
      <c r="P16" s="18">
        <v>0</v>
      </c>
    </row>
    <row r="17" spans="1:16" x14ac:dyDescent="0.25">
      <c r="A17" s="1" t="s">
        <v>42</v>
      </c>
      <c r="B17" s="1" t="s">
        <v>79</v>
      </c>
      <c r="C17" s="1" t="s">
        <v>80</v>
      </c>
      <c r="D17" s="1" t="s">
        <v>78</v>
      </c>
      <c r="E17" s="16">
        <v>2</v>
      </c>
      <c r="F17" s="3">
        <v>0</v>
      </c>
      <c r="G17" s="3">
        <v>0</v>
      </c>
      <c r="H17" s="3">
        <v>2</v>
      </c>
      <c r="I17" s="3">
        <v>0</v>
      </c>
      <c r="J17" s="3">
        <v>1</v>
      </c>
      <c r="K17" s="23">
        <v>5</v>
      </c>
      <c r="L17" s="17">
        <v>13145.86</v>
      </c>
      <c r="M17" s="17">
        <v>788.75</v>
      </c>
      <c r="N17" s="17">
        <v>394.375</v>
      </c>
      <c r="O17" s="17">
        <v>0</v>
      </c>
      <c r="P17" s="18">
        <v>394.375</v>
      </c>
    </row>
    <row r="18" spans="1:16" x14ac:dyDescent="0.25">
      <c r="A18" s="1" t="s">
        <v>42</v>
      </c>
      <c r="B18" s="1" t="s">
        <v>57</v>
      </c>
      <c r="C18" s="1" t="s">
        <v>59</v>
      </c>
      <c r="D18" s="1" t="s">
        <v>47</v>
      </c>
      <c r="E18" s="16">
        <v>45</v>
      </c>
      <c r="F18" s="3">
        <v>11</v>
      </c>
      <c r="G18" s="3">
        <v>0</v>
      </c>
      <c r="H18" s="3">
        <v>20</v>
      </c>
      <c r="I18" s="3">
        <v>14</v>
      </c>
      <c r="J18" s="3">
        <v>45</v>
      </c>
      <c r="K18" s="23">
        <v>44.57</v>
      </c>
      <c r="L18" s="17">
        <v>61905.501500000006</v>
      </c>
      <c r="M18" s="17">
        <v>4023.8575975000003</v>
      </c>
      <c r="N18" s="17">
        <v>2011.9287987500002</v>
      </c>
      <c r="O18" s="17">
        <v>2011.93</v>
      </c>
      <c r="P18" s="18">
        <v>0</v>
      </c>
    </row>
    <row r="19" spans="1:16" x14ac:dyDescent="0.25">
      <c r="A19" s="1" t="s">
        <v>42</v>
      </c>
      <c r="B19" s="1" t="s">
        <v>57</v>
      </c>
      <c r="C19" s="1" t="s">
        <v>58</v>
      </c>
      <c r="D19" s="1" t="s">
        <v>43</v>
      </c>
      <c r="E19" s="16">
        <v>4</v>
      </c>
      <c r="F19" s="3">
        <v>0</v>
      </c>
      <c r="G19" s="3">
        <v>0</v>
      </c>
      <c r="H19" s="3">
        <v>4</v>
      </c>
      <c r="I19" s="3">
        <v>0</v>
      </c>
      <c r="J19" s="3">
        <v>2</v>
      </c>
      <c r="K19" s="23">
        <v>60.6</v>
      </c>
      <c r="L19" s="17">
        <v>105262.2</v>
      </c>
      <c r="M19" s="17">
        <v>7368.35</v>
      </c>
      <c r="N19" s="17">
        <v>3684.1750000000002</v>
      </c>
      <c r="O19" s="17">
        <v>3684.18</v>
      </c>
      <c r="P19" s="18">
        <v>0</v>
      </c>
    </row>
    <row r="20" spans="1:16" x14ac:dyDescent="0.25">
      <c r="A20" s="1" t="s">
        <v>42</v>
      </c>
      <c r="B20" s="1" t="s">
        <v>57</v>
      </c>
      <c r="C20" s="1" t="s">
        <v>58</v>
      </c>
      <c r="D20" s="1" t="s">
        <v>50</v>
      </c>
      <c r="E20" s="16">
        <v>1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23">
        <v>1.6</v>
      </c>
      <c r="L20" s="17">
        <v>14324.02</v>
      </c>
      <c r="M20" s="17">
        <v>716.2</v>
      </c>
      <c r="N20" s="17">
        <v>358.1</v>
      </c>
      <c r="O20" s="17">
        <v>358.1</v>
      </c>
      <c r="P20" s="4">
        <v>0</v>
      </c>
    </row>
    <row r="21" spans="1:16" x14ac:dyDescent="0.25">
      <c r="A21" s="6"/>
      <c r="B21" s="6"/>
      <c r="C21" s="6"/>
      <c r="D21" s="6"/>
      <c r="E21" s="19">
        <f>SUM(E5:E20)</f>
        <v>181</v>
      </c>
      <c r="F21" s="19">
        <f t="shared" ref="F21:P21" si="0">SUM(F5:F20)</f>
        <v>89</v>
      </c>
      <c r="G21" s="19">
        <f t="shared" si="0"/>
        <v>0</v>
      </c>
      <c r="H21" s="19">
        <f t="shared" si="0"/>
        <v>49</v>
      </c>
      <c r="I21" s="19">
        <f t="shared" si="0"/>
        <v>43</v>
      </c>
      <c r="J21" s="19">
        <f t="shared" si="0"/>
        <v>132</v>
      </c>
      <c r="K21" s="37">
        <f t="shared" si="0"/>
        <v>2004.8207999999997</v>
      </c>
      <c r="L21" s="20">
        <f t="shared" si="0"/>
        <v>3657839.8829999999</v>
      </c>
      <c r="M21" s="20">
        <f t="shared" si="0"/>
        <v>254979.37274750002</v>
      </c>
      <c r="N21" s="20">
        <f t="shared" si="0"/>
        <v>127489.68637375001</v>
      </c>
      <c r="O21" s="20">
        <f t="shared" si="0"/>
        <v>124171.35863999999</v>
      </c>
      <c r="P21" s="20">
        <f t="shared" si="0"/>
        <v>3318.32123</v>
      </c>
    </row>
    <row r="22" spans="1:16" x14ac:dyDescent="0.25">
      <c r="F22" s="38"/>
      <c r="G22" s="38"/>
    </row>
    <row r="23" spans="1:16" x14ac:dyDescent="0.25">
      <c r="A23" s="6" t="s">
        <v>41</v>
      </c>
      <c r="B23" s="6"/>
      <c r="C23" s="6"/>
      <c r="D23" s="6"/>
      <c r="E23" s="6"/>
      <c r="F23" s="24"/>
      <c r="G23" s="25"/>
      <c r="H23" s="8"/>
      <c r="I23" s="8"/>
      <c r="J23" s="8"/>
      <c r="K23" s="8"/>
      <c r="L23" s="8"/>
      <c r="M23" s="9"/>
      <c r="N23" s="9"/>
      <c r="O23" s="9"/>
      <c r="P23" s="9"/>
    </row>
    <row r="24" spans="1:16" x14ac:dyDescent="0.25">
      <c r="A24" s="6" t="s">
        <v>23</v>
      </c>
      <c r="B24" s="6"/>
      <c r="C24" s="6"/>
      <c r="D24" s="6"/>
      <c r="E24" s="6"/>
      <c r="F24" s="24"/>
      <c r="G24" s="25"/>
      <c r="H24" s="8"/>
      <c r="I24" s="8"/>
      <c r="J24" s="8"/>
      <c r="K24" s="8"/>
      <c r="L24" s="8"/>
      <c r="M24" s="9"/>
      <c r="N24" s="9"/>
      <c r="O24" s="9"/>
      <c r="P24" s="9"/>
    </row>
    <row r="25" spans="1:16" ht="38.25" x14ac:dyDescent="0.25">
      <c r="A25" s="10" t="s">
        <v>9</v>
      </c>
      <c r="B25" s="10" t="s">
        <v>7</v>
      </c>
      <c r="C25" s="10" t="s">
        <v>8</v>
      </c>
      <c r="D25" s="10" t="s">
        <v>0</v>
      </c>
      <c r="E25" s="10" t="s">
        <v>5</v>
      </c>
      <c r="F25" s="11" t="s">
        <v>1</v>
      </c>
      <c r="G25" s="11" t="s">
        <v>10</v>
      </c>
      <c r="H25" s="11" t="s">
        <v>26</v>
      </c>
      <c r="I25" s="11" t="s">
        <v>27</v>
      </c>
      <c r="J25" s="11" t="s">
        <v>28</v>
      </c>
      <c r="K25" s="11" t="s">
        <v>29</v>
      </c>
      <c r="L25" s="11" t="s">
        <v>2</v>
      </c>
      <c r="M25" s="12" t="s">
        <v>11</v>
      </c>
      <c r="N25" s="12" t="s">
        <v>12</v>
      </c>
      <c r="O25" s="12" t="s">
        <v>6</v>
      </c>
      <c r="P25" s="12" t="s">
        <v>3</v>
      </c>
    </row>
    <row r="26" spans="1:16" x14ac:dyDescent="0.25">
      <c r="A26" s="1" t="s">
        <v>42</v>
      </c>
      <c r="B26" s="1" t="s">
        <v>16</v>
      </c>
      <c r="C26" s="1" t="s">
        <v>15</v>
      </c>
      <c r="D26" s="2" t="s">
        <v>40</v>
      </c>
      <c r="E26" s="2" t="s">
        <v>38</v>
      </c>
      <c r="F26" s="3">
        <v>1</v>
      </c>
      <c r="G26" s="3">
        <v>1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4">
        <v>1200</v>
      </c>
      <c r="N26" s="4">
        <v>21</v>
      </c>
      <c r="O26" s="4">
        <v>10.5</v>
      </c>
      <c r="P26" s="4">
        <v>10.5</v>
      </c>
    </row>
    <row r="27" spans="1:16" x14ac:dyDescent="0.25">
      <c r="A27" s="1" t="s">
        <v>42</v>
      </c>
      <c r="B27" s="1" t="s">
        <v>16</v>
      </c>
      <c r="C27" s="1" t="s">
        <v>14</v>
      </c>
      <c r="D27" s="2" t="s">
        <v>40</v>
      </c>
      <c r="E27" s="2" t="s">
        <v>13</v>
      </c>
      <c r="F27" s="3">
        <v>3</v>
      </c>
      <c r="G27" s="3">
        <v>3</v>
      </c>
      <c r="H27" s="3">
        <v>0</v>
      </c>
      <c r="I27" s="3">
        <v>0</v>
      </c>
      <c r="J27" s="3">
        <v>0</v>
      </c>
      <c r="K27" s="3">
        <v>3</v>
      </c>
      <c r="L27" s="3">
        <v>6</v>
      </c>
      <c r="M27" s="4">
        <v>3100</v>
      </c>
      <c r="N27" s="4">
        <v>108.5</v>
      </c>
      <c r="O27" s="4">
        <v>54.25</v>
      </c>
      <c r="P27" s="4">
        <v>54.25</v>
      </c>
    </row>
    <row r="28" spans="1:16" x14ac:dyDescent="0.25">
      <c r="A28" s="1" t="s">
        <v>42</v>
      </c>
      <c r="B28" s="1" t="s">
        <v>16</v>
      </c>
      <c r="C28" s="1" t="s">
        <v>14</v>
      </c>
      <c r="D28" s="2" t="s">
        <v>40</v>
      </c>
      <c r="E28" s="2" t="s">
        <v>38</v>
      </c>
      <c r="F28" s="3">
        <v>1</v>
      </c>
      <c r="G28" s="3">
        <v>1</v>
      </c>
      <c r="H28" s="3">
        <v>0</v>
      </c>
      <c r="I28" s="3">
        <v>0</v>
      </c>
      <c r="J28" s="3">
        <v>0</v>
      </c>
      <c r="K28" s="3">
        <v>1</v>
      </c>
      <c r="L28" s="3">
        <v>1</v>
      </c>
      <c r="M28" s="4">
        <v>300</v>
      </c>
      <c r="N28" s="4">
        <v>5.25</v>
      </c>
      <c r="O28" s="4">
        <v>2.625</v>
      </c>
      <c r="P28" s="4">
        <v>2.63</v>
      </c>
    </row>
    <row r="29" spans="1:16" x14ac:dyDescent="0.25">
      <c r="A29" s="1" t="s">
        <v>42</v>
      </c>
      <c r="B29" s="1" t="s">
        <v>16</v>
      </c>
      <c r="C29" s="1" t="s">
        <v>14</v>
      </c>
      <c r="D29" s="2" t="s">
        <v>40</v>
      </c>
      <c r="E29" s="2" t="s">
        <v>4</v>
      </c>
      <c r="F29" s="3">
        <v>5</v>
      </c>
      <c r="G29" s="3">
        <v>5</v>
      </c>
      <c r="H29" s="3">
        <v>0</v>
      </c>
      <c r="I29" s="3">
        <v>0</v>
      </c>
      <c r="J29" s="3">
        <v>0</v>
      </c>
      <c r="K29" s="3">
        <v>5</v>
      </c>
      <c r="L29" s="3">
        <v>14</v>
      </c>
      <c r="M29" s="4">
        <v>10300</v>
      </c>
      <c r="N29" s="4">
        <v>360.5</v>
      </c>
      <c r="O29" s="4">
        <v>180.25</v>
      </c>
      <c r="P29" s="4">
        <v>180.26</v>
      </c>
    </row>
    <row r="30" spans="1:16" x14ac:dyDescent="0.25">
      <c r="A30" s="1" t="s">
        <v>42</v>
      </c>
      <c r="B30" s="1" t="s">
        <v>16</v>
      </c>
      <c r="C30" s="1" t="s">
        <v>14</v>
      </c>
      <c r="D30" s="2" t="s">
        <v>40</v>
      </c>
      <c r="E30" s="2" t="s">
        <v>37</v>
      </c>
      <c r="F30" s="3">
        <v>5</v>
      </c>
      <c r="G30" s="3">
        <v>5</v>
      </c>
      <c r="H30" s="3">
        <v>0</v>
      </c>
      <c r="I30" s="3">
        <v>0</v>
      </c>
      <c r="J30" s="3">
        <v>0</v>
      </c>
      <c r="K30" s="3">
        <v>3</v>
      </c>
      <c r="L30" s="3">
        <v>5</v>
      </c>
      <c r="M30" s="4">
        <v>13300</v>
      </c>
      <c r="N30" s="4">
        <v>598.5</v>
      </c>
      <c r="O30" s="4">
        <v>299.25</v>
      </c>
      <c r="P30" s="4">
        <v>299.25</v>
      </c>
    </row>
    <row r="31" spans="1:16" x14ac:dyDescent="0.25">
      <c r="A31" s="1" t="s">
        <v>42</v>
      </c>
      <c r="B31" s="1" t="s">
        <v>54</v>
      </c>
      <c r="C31" s="1" t="s">
        <v>55</v>
      </c>
      <c r="D31" s="2" t="s">
        <v>40</v>
      </c>
      <c r="E31" s="2" t="s">
        <v>13</v>
      </c>
      <c r="F31" s="3">
        <v>4</v>
      </c>
      <c r="G31" s="3">
        <v>0</v>
      </c>
      <c r="H31" s="3">
        <v>0</v>
      </c>
      <c r="I31" s="3">
        <v>4</v>
      </c>
      <c r="J31" s="3">
        <v>0</v>
      </c>
      <c r="K31" s="3">
        <v>4</v>
      </c>
      <c r="L31" s="3">
        <v>150</v>
      </c>
      <c r="M31" s="4">
        <v>94000</v>
      </c>
      <c r="N31" s="4">
        <v>4935</v>
      </c>
      <c r="O31" s="4">
        <v>2467.5</v>
      </c>
      <c r="P31" s="4">
        <v>0</v>
      </c>
    </row>
    <row r="32" spans="1:16" x14ac:dyDescent="0.25">
      <c r="A32" s="1" t="s">
        <v>42</v>
      </c>
      <c r="B32" s="1" t="s">
        <v>54</v>
      </c>
      <c r="C32" s="1" t="s">
        <v>55</v>
      </c>
      <c r="D32" s="2" t="s">
        <v>40</v>
      </c>
      <c r="E32" s="2" t="s">
        <v>38</v>
      </c>
      <c r="F32" s="3">
        <v>1</v>
      </c>
      <c r="G32" s="3">
        <v>1</v>
      </c>
      <c r="H32" s="3">
        <v>0</v>
      </c>
      <c r="I32" s="3">
        <v>0</v>
      </c>
      <c r="J32" s="3">
        <v>0</v>
      </c>
      <c r="K32" s="3">
        <v>1</v>
      </c>
      <c r="L32" s="3">
        <v>4</v>
      </c>
      <c r="M32" s="4">
        <v>2000</v>
      </c>
      <c r="N32" s="4">
        <v>70</v>
      </c>
      <c r="O32" s="4">
        <v>35</v>
      </c>
      <c r="P32" s="4">
        <v>35</v>
      </c>
    </row>
    <row r="33" spans="1:16" x14ac:dyDescent="0.25">
      <c r="A33" s="1" t="s">
        <v>42</v>
      </c>
      <c r="B33" s="1" t="s">
        <v>54</v>
      </c>
      <c r="C33" s="1" t="s">
        <v>55</v>
      </c>
      <c r="D33" s="2" t="s">
        <v>40</v>
      </c>
      <c r="E33" s="2" t="s">
        <v>4</v>
      </c>
      <c r="F33" s="3">
        <v>12</v>
      </c>
      <c r="G33" s="3">
        <v>0</v>
      </c>
      <c r="H33" s="3">
        <v>0</v>
      </c>
      <c r="I33" s="3">
        <v>12</v>
      </c>
      <c r="J33" s="3">
        <v>0</v>
      </c>
      <c r="K33" s="3">
        <v>9</v>
      </c>
      <c r="L33" s="3">
        <v>233</v>
      </c>
      <c r="M33" s="4">
        <v>220300</v>
      </c>
      <c r="N33" s="4">
        <v>22092</v>
      </c>
      <c r="O33" s="4">
        <v>11046</v>
      </c>
      <c r="P33" s="4">
        <v>0</v>
      </c>
    </row>
    <row r="34" spans="1:16" x14ac:dyDescent="0.25">
      <c r="A34" s="1" t="s">
        <v>42</v>
      </c>
      <c r="B34" s="1" t="s">
        <v>54</v>
      </c>
      <c r="C34" s="1" t="s">
        <v>55</v>
      </c>
      <c r="D34" s="2" t="s">
        <v>40</v>
      </c>
      <c r="E34" s="2" t="s">
        <v>37</v>
      </c>
      <c r="F34" s="3">
        <v>9</v>
      </c>
      <c r="G34" s="3">
        <v>1</v>
      </c>
      <c r="H34" s="3">
        <v>0</v>
      </c>
      <c r="I34" s="3">
        <v>8</v>
      </c>
      <c r="J34" s="3">
        <v>0</v>
      </c>
      <c r="K34" s="3">
        <v>8</v>
      </c>
      <c r="L34" s="3">
        <v>9</v>
      </c>
      <c r="M34" s="4">
        <v>24500</v>
      </c>
      <c r="N34" s="4">
        <v>3127.5</v>
      </c>
      <c r="O34" s="4">
        <v>1563.75</v>
      </c>
      <c r="P34" s="4">
        <v>45</v>
      </c>
    </row>
    <row r="35" spans="1:16" x14ac:dyDescent="0.25">
      <c r="A35" s="1" t="s">
        <v>42</v>
      </c>
      <c r="B35" s="1" t="s">
        <v>54</v>
      </c>
      <c r="C35" s="1" t="s">
        <v>56</v>
      </c>
      <c r="D35" s="2" t="s">
        <v>40</v>
      </c>
      <c r="E35" s="2" t="s">
        <v>13</v>
      </c>
      <c r="F35" s="3">
        <v>2</v>
      </c>
      <c r="G35" s="3">
        <v>0</v>
      </c>
      <c r="H35" s="3">
        <v>0</v>
      </c>
      <c r="I35" s="3">
        <v>2</v>
      </c>
      <c r="J35" s="3">
        <v>0</v>
      </c>
      <c r="K35" s="3">
        <v>2</v>
      </c>
      <c r="L35" s="3">
        <v>117</v>
      </c>
      <c r="M35" s="4">
        <v>66200</v>
      </c>
      <c r="N35" s="4">
        <v>3475.5</v>
      </c>
      <c r="O35" s="4">
        <v>1737.75</v>
      </c>
      <c r="P35" s="4">
        <v>0</v>
      </c>
    </row>
    <row r="36" spans="1:16" x14ac:dyDescent="0.25">
      <c r="A36" s="1" t="s">
        <v>42</v>
      </c>
      <c r="B36" s="1" t="s">
        <v>54</v>
      </c>
      <c r="C36" s="1" t="s">
        <v>56</v>
      </c>
      <c r="D36" s="2" t="s">
        <v>40</v>
      </c>
      <c r="E36" s="2" t="s">
        <v>4</v>
      </c>
      <c r="F36" s="3">
        <v>2</v>
      </c>
      <c r="G36" s="3">
        <v>0</v>
      </c>
      <c r="H36" s="3">
        <v>0</v>
      </c>
      <c r="I36" s="3">
        <v>2</v>
      </c>
      <c r="J36" s="3">
        <v>0</v>
      </c>
      <c r="K36" s="3">
        <v>2</v>
      </c>
      <c r="L36" s="3">
        <v>52</v>
      </c>
      <c r="M36" s="4">
        <v>63000</v>
      </c>
      <c r="N36" s="4">
        <v>5433.75</v>
      </c>
      <c r="O36" s="4">
        <v>2716.875</v>
      </c>
      <c r="P36" s="4">
        <v>0</v>
      </c>
    </row>
    <row r="37" spans="1:16" x14ac:dyDescent="0.25">
      <c r="A37" s="1" t="s">
        <v>42</v>
      </c>
      <c r="B37" s="1" t="s">
        <v>54</v>
      </c>
      <c r="C37" s="1" t="s">
        <v>56</v>
      </c>
      <c r="D37" s="2" t="s">
        <v>40</v>
      </c>
      <c r="E37" s="2" t="s">
        <v>37</v>
      </c>
      <c r="F37" s="3">
        <v>1</v>
      </c>
      <c r="G37" s="3">
        <v>0</v>
      </c>
      <c r="H37" s="3">
        <v>0</v>
      </c>
      <c r="I37" s="3">
        <v>1</v>
      </c>
      <c r="J37" s="3">
        <v>0</v>
      </c>
      <c r="K37" s="3">
        <v>1</v>
      </c>
      <c r="L37" s="3">
        <v>1</v>
      </c>
      <c r="M37" s="4">
        <v>3000</v>
      </c>
      <c r="N37" s="4">
        <v>405</v>
      </c>
      <c r="O37" s="4">
        <v>202.5</v>
      </c>
      <c r="P37" s="4">
        <v>0</v>
      </c>
    </row>
    <row r="38" spans="1:16" x14ac:dyDescent="0.25">
      <c r="A38" s="1" t="s">
        <v>42</v>
      </c>
      <c r="B38" s="1" t="s">
        <v>57</v>
      </c>
      <c r="C38" s="1" t="s">
        <v>58</v>
      </c>
      <c r="D38" s="2" t="s">
        <v>40</v>
      </c>
      <c r="E38" s="2" t="s">
        <v>4</v>
      </c>
      <c r="F38" s="3">
        <v>3</v>
      </c>
      <c r="G38" s="3">
        <v>0</v>
      </c>
      <c r="H38" s="3">
        <v>0</v>
      </c>
      <c r="I38" s="3">
        <v>3</v>
      </c>
      <c r="J38" s="3">
        <v>0</v>
      </c>
      <c r="K38" s="3">
        <v>3</v>
      </c>
      <c r="L38" s="3">
        <v>18</v>
      </c>
      <c r="M38" s="4">
        <v>17200</v>
      </c>
      <c r="N38" s="4">
        <v>1806</v>
      </c>
      <c r="O38" s="4">
        <v>903</v>
      </c>
      <c r="P38" s="4">
        <v>0</v>
      </c>
    </row>
    <row r="39" spans="1:16" x14ac:dyDescent="0.25">
      <c r="A39" s="1" t="s">
        <v>42</v>
      </c>
      <c r="B39" s="1" t="s">
        <v>57</v>
      </c>
      <c r="C39" s="1" t="s">
        <v>58</v>
      </c>
      <c r="D39" s="2" t="s">
        <v>40</v>
      </c>
      <c r="E39" s="2" t="s">
        <v>37</v>
      </c>
      <c r="F39" s="3">
        <v>1</v>
      </c>
      <c r="G39" s="3">
        <v>0</v>
      </c>
      <c r="H39" s="3">
        <v>0</v>
      </c>
      <c r="I39" s="3">
        <v>1</v>
      </c>
      <c r="J39" s="3">
        <v>0</v>
      </c>
      <c r="K39" s="3">
        <v>1</v>
      </c>
      <c r="L39" s="3">
        <v>1</v>
      </c>
      <c r="M39" s="4">
        <v>2000</v>
      </c>
      <c r="N39" s="4">
        <v>270</v>
      </c>
      <c r="O39" s="4">
        <v>135</v>
      </c>
      <c r="P39" s="4">
        <v>0</v>
      </c>
    </row>
    <row r="40" spans="1:16" x14ac:dyDescent="0.25">
      <c r="A40" s="1" t="s">
        <v>42</v>
      </c>
      <c r="B40" s="1" t="s">
        <v>57</v>
      </c>
      <c r="C40" s="1" t="s">
        <v>59</v>
      </c>
      <c r="D40" s="2" t="s">
        <v>40</v>
      </c>
      <c r="E40" s="2" t="s">
        <v>13</v>
      </c>
      <c r="F40" s="3">
        <v>1</v>
      </c>
      <c r="G40" s="3">
        <v>0</v>
      </c>
      <c r="H40" s="3">
        <v>0</v>
      </c>
      <c r="I40" s="3">
        <v>1</v>
      </c>
      <c r="J40" s="3">
        <v>0</v>
      </c>
      <c r="K40" s="3">
        <v>1</v>
      </c>
      <c r="L40" s="3">
        <v>14</v>
      </c>
      <c r="M40" s="4">
        <v>9100</v>
      </c>
      <c r="N40" s="4">
        <v>318.5</v>
      </c>
      <c r="O40" s="4">
        <v>159.25</v>
      </c>
      <c r="P40" s="4">
        <v>0</v>
      </c>
    </row>
    <row r="41" spans="1:16" x14ac:dyDescent="0.25">
      <c r="A41" s="1" t="s">
        <v>42</v>
      </c>
      <c r="B41" s="1" t="s">
        <v>57</v>
      </c>
      <c r="C41" s="1" t="s">
        <v>59</v>
      </c>
      <c r="D41" s="2" t="s">
        <v>40</v>
      </c>
      <c r="E41" s="2" t="s">
        <v>4</v>
      </c>
      <c r="F41" s="3">
        <v>4</v>
      </c>
      <c r="G41" s="3">
        <v>1</v>
      </c>
      <c r="H41" s="3">
        <v>0</v>
      </c>
      <c r="I41" s="3">
        <v>3</v>
      </c>
      <c r="J41" s="3">
        <v>0</v>
      </c>
      <c r="K41" s="3">
        <v>4</v>
      </c>
      <c r="L41" s="3">
        <v>62</v>
      </c>
      <c r="M41" s="4">
        <v>66500</v>
      </c>
      <c r="N41" s="4">
        <v>5253.5</v>
      </c>
      <c r="O41" s="4">
        <v>2626.75</v>
      </c>
      <c r="P41" s="4">
        <v>945</v>
      </c>
    </row>
    <row r="42" spans="1:16" x14ac:dyDescent="0.25">
      <c r="A42" s="1" t="s">
        <v>42</v>
      </c>
      <c r="B42" s="1" t="s">
        <v>57</v>
      </c>
      <c r="C42" s="1" t="s">
        <v>59</v>
      </c>
      <c r="D42" s="2" t="s">
        <v>40</v>
      </c>
      <c r="E42" s="2" t="s">
        <v>37</v>
      </c>
      <c r="F42" s="3">
        <v>9</v>
      </c>
      <c r="G42" s="3">
        <v>6</v>
      </c>
      <c r="H42" s="3">
        <v>0</v>
      </c>
      <c r="I42" s="3">
        <v>3</v>
      </c>
      <c r="J42" s="3">
        <v>0</v>
      </c>
      <c r="K42" s="3">
        <v>6</v>
      </c>
      <c r="L42" s="3">
        <v>9</v>
      </c>
      <c r="M42" s="4">
        <v>19000</v>
      </c>
      <c r="N42" s="4">
        <v>1305</v>
      </c>
      <c r="O42" s="4">
        <v>652.5</v>
      </c>
      <c r="P42" s="4">
        <v>112.5</v>
      </c>
    </row>
    <row r="43" spans="1:16" x14ac:dyDescent="0.25">
      <c r="A43" s="1" t="s">
        <v>42</v>
      </c>
      <c r="B43" s="1" t="s">
        <v>60</v>
      </c>
      <c r="C43" s="1" t="s">
        <v>61</v>
      </c>
      <c r="D43" s="2" t="s">
        <v>40</v>
      </c>
      <c r="E43" s="2" t="s">
        <v>13</v>
      </c>
      <c r="F43" s="3">
        <v>2</v>
      </c>
      <c r="G43" s="3">
        <v>1</v>
      </c>
      <c r="H43" s="3">
        <v>0</v>
      </c>
      <c r="I43" s="3">
        <v>1</v>
      </c>
      <c r="J43" s="3">
        <v>0</v>
      </c>
      <c r="K43" s="3">
        <v>2</v>
      </c>
      <c r="L43" s="3">
        <v>30</v>
      </c>
      <c r="M43" s="4">
        <v>19288.75</v>
      </c>
      <c r="N43" s="4">
        <v>621.25</v>
      </c>
      <c r="O43" s="4">
        <v>310.625</v>
      </c>
      <c r="P43" s="4">
        <v>166.25</v>
      </c>
    </row>
    <row r="44" spans="1:16" x14ac:dyDescent="0.25">
      <c r="A44" s="1" t="s">
        <v>42</v>
      </c>
      <c r="B44" s="1" t="s">
        <v>60</v>
      </c>
      <c r="C44" s="1" t="s">
        <v>61</v>
      </c>
      <c r="D44" s="2" t="s">
        <v>40</v>
      </c>
      <c r="E44" s="2" t="s">
        <v>37</v>
      </c>
      <c r="F44" s="3">
        <v>1</v>
      </c>
      <c r="G44" s="3">
        <v>1</v>
      </c>
      <c r="H44" s="3">
        <v>0</v>
      </c>
      <c r="I44" s="3">
        <v>0</v>
      </c>
      <c r="J44" s="3">
        <v>0</v>
      </c>
      <c r="K44" s="3">
        <v>1</v>
      </c>
      <c r="L44" s="3">
        <v>1</v>
      </c>
      <c r="M44" s="4">
        <v>1500</v>
      </c>
      <c r="N44" s="4">
        <v>67.5</v>
      </c>
      <c r="O44" s="4">
        <v>33.75</v>
      </c>
      <c r="P44" s="4">
        <v>33.75</v>
      </c>
    </row>
    <row r="45" spans="1:16" x14ac:dyDescent="0.25">
      <c r="A45" s="1" t="s">
        <v>42</v>
      </c>
      <c r="B45" s="1" t="s">
        <v>60</v>
      </c>
      <c r="C45" s="1" t="s">
        <v>62</v>
      </c>
      <c r="D45" s="2" t="s">
        <v>40</v>
      </c>
      <c r="E45" s="2" t="s">
        <v>4</v>
      </c>
      <c r="F45" s="3">
        <v>2</v>
      </c>
      <c r="G45" s="3">
        <v>1</v>
      </c>
      <c r="H45" s="3">
        <v>0</v>
      </c>
      <c r="I45" s="3">
        <v>1</v>
      </c>
      <c r="J45" s="3">
        <v>0</v>
      </c>
      <c r="K45" s="3">
        <v>2</v>
      </c>
      <c r="L45" s="3">
        <v>11</v>
      </c>
      <c r="M45" s="4">
        <v>10000</v>
      </c>
      <c r="N45" s="4">
        <v>980</v>
      </c>
      <c r="O45" s="4">
        <v>490</v>
      </c>
      <c r="P45" s="4">
        <v>17.5</v>
      </c>
    </row>
    <row r="46" spans="1:16" x14ac:dyDescent="0.25">
      <c r="A46" s="1" t="s">
        <v>42</v>
      </c>
      <c r="B46" s="1" t="s">
        <v>60</v>
      </c>
      <c r="C46" s="1" t="s">
        <v>62</v>
      </c>
      <c r="D46" s="2" t="s">
        <v>40</v>
      </c>
      <c r="E46" s="2" t="s">
        <v>37</v>
      </c>
      <c r="F46" s="3">
        <v>1</v>
      </c>
      <c r="G46" s="3">
        <v>1</v>
      </c>
      <c r="H46" s="3">
        <v>0</v>
      </c>
      <c r="I46" s="3">
        <v>0</v>
      </c>
      <c r="J46" s="3">
        <v>0</v>
      </c>
      <c r="K46" s="3">
        <v>1</v>
      </c>
      <c r="L46" s="3">
        <v>1</v>
      </c>
      <c r="M46" s="4">
        <v>2000</v>
      </c>
      <c r="N46" s="4">
        <v>90</v>
      </c>
      <c r="O46" s="4">
        <v>45</v>
      </c>
      <c r="P46" s="4">
        <v>45</v>
      </c>
    </row>
    <row r="47" spans="1:16" x14ac:dyDescent="0.25">
      <c r="A47" s="1" t="s">
        <v>42</v>
      </c>
      <c r="B47" s="1" t="s">
        <v>60</v>
      </c>
      <c r="C47" s="1" t="s">
        <v>64</v>
      </c>
      <c r="D47" s="2" t="s">
        <v>40</v>
      </c>
      <c r="E47" s="2" t="s">
        <v>13</v>
      </c>
      <c r="F47" s="3">
        <v>1</v>
      </c>
      <c r="G47" s="3">
        <v>1</v>
      </c>
      <c r="H47" s="3">
        <v>0</v>
      </c>
      <c r="I47" s="3">
        <v>0</v>
      </c>
      <c r="J47" s="3">
        <v>0</v>
      </c>
      <c r="K47" s="3">
        <v>1</v>
      </c>
      <c r="L47" s="3">
        <v>24</v>
      </c>
      <c r="M47" s="4">
        <v>12000</v>
      </c>
      <c r="N47" s="4">
        <v>420</v>
      </c>
      <c r="O47" s="4">
        <v>210</v>
      </c>
      <c r="P47" s="4">
        <v>210</v>
      </c>
    </row>
    <row r="48" spans="1:16" x14ac:dyDescent="0.25">
      <c r="A48" s="1" t="s">
        <v>42</v>
      </c>
      <c r="B48" s="1" t="s">
        <v>60</v>
      </c>
      <c r="C48" s="1" t="s">
        <v>64</v>
      </c>
      <c r="D48" s="2" t="s">
        <v>40</v>
      </c>
      <c r="E48" s="2" t="s">
        <v>4</v>
      </c>
      <c r="F48" s="3">
        <v>1</v>
      </c>
      <c r="G48" s="3">
        <v>0</v>
      </c>
      <c r="H48" s="3">
        <v>0</v>
      </c>
      <c r="I48" s="3">
        <v>1</v>
      </c>
      <c r="J48" s="3">
        <v>0</v>
      </c>
      <c r="K48" s="3">
        <v>1</v>
      </c>
      <c r="L48" s="3">
        <v>5</v>
      </c>
      <c r="M48" s="4">
        <v>5000</v>
      </c>
      <c r="N48" s="4">
        <v>525</v>
      </c>
      <c r="O48" s="4">
        <v>262.5</v>
      </c>
      <c r="P48" s="4">
        <v>0</v>
      </c>
    </row>
    <row r="49" spans="1:16" x14ac:dyDescent="0.25">
      <c r="A49" s="1" t="s">
        <v>42</v>
      </c>
      <c r="B49" s="1" t="s">
        <v>60</v>
      </c>
      <c r="C49" s="1" t="s">
        <v>64</v>
      </c>
      <c r="D49" s="2" t="s">
        <v>40</v>
      </c>
      <c r="E49" s="2" t="s">
        <v>37</v>
      </c>
      <c r="F49" s="3">
        <v>2</v>
      </c>
      <c r="G49" s="3">
        <v>1</v>
      </c>
      <c r="H49" s="3">
        <v>0</v>
      </c>
      <c r="I49" s="3">
        <v>1</v>
      </c>
      <c r="J49" s="3">
        <v>0</v>
      </c>
      <c r="K49" s="3">
        <v>2</v>
      </c>
      <c r="L49" s="3">
        <v>2</v>
      </c>
      <c r="M49" s="4">
        <v>4200</v>
      </c>
      <c r="N49" s="4">
        <v>297</v>
      </c>
      <c r="O49" s="4">
        <v>148.5</v>
      </c>
      <c r="P49" s="4">
        <v>0</v>
      </c>
    </row>
    <row r="50" spans="1:16" x14ac:dyDescent="0.25">
      <c r="A50" s="1" t="s">
        <v>42</v>
      </c>
      <c r="B50" s="1" t="s">
        <v>44</v>
      </c>
      <c r="C50" s="1" t="s">
        <v>45</v>
      </c>
      <c r="D50" s="2" t="s">
        <v>40</v>
      </c>
      <c r="E50" s="2" t="s">
        <v>13</v>
      </c>
      <c r="F50" s="3">
        <v>7</v>
      </c>
      <c r="G50" s="3">
        <v>2</v>
      </c>
      <c r="H50" s="3">
        <v>0</v>
      </c>
      <c r="I50" s="3">
        <v>5</v>
      </c>
      <c r="J50" s="3">
        <v>0</v>
      </c>
      <c r="K50" s="3">
        <v>5</v>
      </c>
      <c r="L50" s="3">
        <v>140</v>
      </c>
      <c r="M50" s="4">
        <v>81700</v>
      </c>
      <c r="N50" s="4">
        <v>3911.24</v>
      </c>
      <c r="O50" s="4">
        <v>1955.62</v>
      </c>
      <c r="P50" s="4">
        <v>435.75</v>
      </c>
    </row>
    <row r="51" spans="1:16" x14ac:dyDescent="0.25">
      <c r="A51" s="1" t="s">
        <v>42</v>
      </c>
      <c r="B51" s="1" t="s">
        <v>44</v>
      </c>
      <c r="C51" s="1" t="s">
        <v>45</v>
      </c>
      <c r="D51" s="2" t="s">
        <v>40</v>
      </c>
      <c r="E51" s="2" t="s">
        <v>65</v>
      </c>
      <c r="F51" s="3">
        <v>2</v>
      </c>
      <c r="G51" s="3">
        <v>0</v>
      </c>
      <c r="H51" s="3">
        <v>0</v>
      </c>
      <c r="I51" s="3">
        <v>2</v>
      </c>
      <c r="J51" s="3">
        <v>0</v>
      </c>
      <c r="K51" s="3">
        <v>2</v>
      </c>
      <c r="L51" s="3">
        <v>87</v>
      </c>
      <c r="M51" s="4">
        <v>99000</v>
      </c>
      <c r="N51" s="4">
        <v>4980</v>
      </c>
      <c r="O51" s="4">
        <v>2490</v>
      </c>
      <c r="P51" s="4">
        <v>0</v>
      </c>
    </row>
    <row r="52" spans="1:16" x14ac:dyDescent="0.25">
      <c r="A52" s="1" t="s">
        <v>42</v>
      </c>
      <c r="B52" s="1" t="s">
        <v>44</v>
      </c>
      <c r="C52" s="1" t="s">
        <v>45</v>
      </c>
      <c r="D52" s="2" t="s">
        <v>40</v>
      </c>
      <c r="E52" s="2" t="s">
        <v>4</v>
      </c>
      <c r="F52" s="3">
        <v>2</v>
      </c>
      <c r="G52" s="3">
        <v>0</v>
      </c>
      <c r="H52" s="3">
        <v>0</v>
      </c>
      <c r="I52" s="3">
        <v>2</v>
      </c>
      <c r="J52" s="3">
        <v>0</v>
      </c>
      <c r="K52" s="3">
        <v>1</v>
      </c>
      <c r="L52" s="3">
        <v>15</v>
      </c>
      <c r="M52" s="4">
        <v>12400</v>
      </c>
      <c r="N52" s="4">
        <v>714</v>
      </c>
      <c r="O52" s="4">
        <v>357</v>
      </c>
      <c r="P52" s="4">
        <v>0</v>
      </c>
    </row>
    <row r="53" spans="1:16" x14ac:dyDescent="0.25">
      <c r="A53" s="1" t="s">
        <v>42</v>
      </c>
      <c r="B53" s="1" t="s">
        <v>44</v>
      </c>
      <c r="C53" s="1" t="s">
        <v>45</v>
      </c>
      <c r="D53" s="2" t="s">
        <v>40</v>
      </c>
      <c r="E53" s="2" t="s">
        <v>37</v>
      </c>
      <c r="F53" s="3">
        <v>1</v>
      </c>
      <c r="G53" s="3">
        <v>0</v>
      </c>
      <c r="H53" s="3">
        <v>0</v>
      </c>
      <c r="I53" s="3">
        <v>1</v>
      </c>
      <c r="J53" s="3">
        <v>0</v>
      </c>
      <c r="K53" s="3">
        <v>1</v>
      </c>
      <c r="L53" s="3">
        <v>1</v>
      </c>
      <c r="M53" s="4">
        <v>3200</v>
      </c>
      <c r="N53" s="4">
        <v>146.25</v>
      </c>
      <c r="O53" s="4">
        <v>73.125</v>
      </c>
      <c r="P53" s="4">
        <v>0</v>
      </c>
    </row>
    <row r="54" spans="1:16" x14ac:dyDescent="0.25">
      <c r="A54" s="1" t="s">
        <v>42</v>
      </c>
      <c r="B54" s="1" t="s">
        <v>66</v>
      </c>
      <c r="C54" s="1" t="s">
        <v>67</v>
      </c>
      <c r="D54" s="2" t="s">
        <v>40</v>
      </c>
      <c r="E54" s="2" t="s">
        <v>4</v>
      </c>
      <c r="F54" s="3">
        <v>3</v>
      </c>
      <c r="G54" s="3">
        <v>0</v>
      </c>
      <c r="H54" s="3">
        <v>0</v>
      </c>
      <c r="I54" s="3">
        <v>3</v>
      </c>
      <c r="J54" s="3">
        <v>0</v>
      </c>
      <c r="K54" s="3">
        <v>3</v>
      </c>
      <c r="L54" s="3">
        <v>58</v>
      </c>
      <c r="M54" s="4">
        <v>40300</v>
      </c>
      <c r="N54" s="4">
        <v>3640</v>
      </c>
      <c r="O54" s="4">
        <v>1820</v>
      </c>
      <c r="P54" s="4">
        <v>315</v>
      </c>
    </row>
    <row r="55" spans="1:16" x14ac:dyDescent="0.25">
      <c r="A55" s="1" t="s">
        <v>42</v>
      </c>
      <c r="B55" s="1" t="s">
        <v>66</v>
      </c>
      <c r="C55" s="1" t="s">
        <v>67</v>
      </c>
      <c r="D55" s="2" t="s">
        <v>40</v>
      </c>
      <c r="E55" s="2" t="s">
        <v>37</v>
      </c>
      <c r="F55" s="3">
        <v>1</v>
      </c>
      <c r="G55" s="3">
        <v>0</v>
      </c>
      <c r="H55" s="3">
        <v>0</v>
      </c>
      <c r="I55" s="3">
        <v>1</v>
      </c>
      <c r="J55" s="3">
        <v>0</v>
      </c>
      <c r="K55" s="3">
        <v>1</v>
      </c>
      <c r="L55" s="3">
        <v>1</v>
      </c>
      <c r="M55" s="4">
        <v>2000</v>
      </c>
      <c r="N55" s="4">
        <v>270</v>
      </c>
      <c r="O55" s="4">
        <v>135</v>
      </c>
      <c r="P55" s="4">
        <v>135</v>
      </c>
    </row>
    <row r="56" spans="1:16" x14ac:dyDescent="0.25">
      <c r="A56" s="1" t="s">
        <v>42</v>
      </c>
      <c r="B56" s="1" t="s">
        <v>66</v>
      </c>
      <c r="C56" s="1" t="s">
        <v>68</v>
      </c>
      <c r="D56" s="2" t="s">
        <v>40</v>
      </c>
      <c r="E56" s="2" t="s">
        <v>13</v>
      </c>
      <c r="F56" s="3">
        <v>7</v>
      </c>
      <c r="G56" s="3">
        <v>0</v>
      </c>
      <c r="H56" s="3">
        <v>0</v>
      </c>
      <c r="I56" s="3">
        <v>7</v>
      </c>
      <c r="J56" s="3">
        <v>0</v>
      </c>
      <c r="K56" s="3">
        <v>7</v>
      </c>
      <c r="L56" s="3">
        <v>70</v>
      </c>
      <c r="M56" s="4">
        <v>42000</v>
      </c>
      <c r="N56" s="4">
        <v>2205</v>
      </c>
      <c r="O56" s="4">
        <v>1102.5</v>
      </c>
      <c r="P56" s="4">
        <v>0</v>
      </c>
    </row>
    <row r="57" spans="1:16" x14ac:dyDescent="0.25">
      <c r="A57" s="1" t="s">
        <v>42</v>
      </c>
      <c r="B57" s="1" t="s">
        <v>66</v>
      </c>
      <c r="C57" s="1" t="s">
        <v>68</v>
      </c>
      <c r="D57" s="2" t="s">
        <v>40</v>
      </c>
      <c r="E57" s="2" t="s">
        <v>4</v>
      </c>
      <c r="F57" s="3">
        <v>1</v>
      </c>
      <c r="G57" s="3">
        <v>0</v>
      </c>
      <c r="H57" s="3">
        <v>0</v>
      </c>
      <c r="I57" s="3">
        <v>1</v>
      </c>
      <c r="J57" s="3">
        <v>0</v>
      </c>
      <c r="K57" s="3">
        <v>1</v>
      </c>
      <c r="L57" s="3">
        <v>5</v>
      </c>
      <c r="M57" s="4">
        <v>4250</v>
      </c>
      <c r="N57" s="4">
        <v>446.25</v>
      </c>
      <c r="O57" s="4">
        <v>223.125</v>
      </c>
      <c r="P57" s="4">
        <v>0</v>
      </c>
    </row>
    <row r="58" spans="1:16" x14ac:dyDescent="0.25">
      <c r="A58" s="1" t="s">
        <v>42</v>
      </c>
      <c r="B58" s="1" t="s">
        <v>66</v>
      </c>
      <c r="C58" s="1" t="s">
        <v>68</v>
      </c>
      <c r="D58" s="2" t="s">
        <v>40</v>
      </c>
      <c r="E58" s="2" t="s">
        <v>37</v>
      </c>
      <c r="F58" s="3">
        <v>1</v>
      </c>
      <c r="G58" s="3">
        <v>0</v>
      </c>
      <c r="H58" s="3">
        <v>0</v>
      </c>
      <c r="I58" s="3">
        <v>1</v>
      </c>
      <c r="J58" s="3">
        <v>0</v>
      </c>
      <c r="K58" s="3">
        <v>1</v>
      </c>
      <c r="L58" s="3">
        <v>1</v>
      </c>
      <c r="M58" s="4">
        <v>1500</v>
      </c>
      <c r="N58" s="4">
        <v>202.5</v>
      </c>
      <c r="O58" s="4">
        <v>101.25</v>
      </c>
      <c r="P58" s="4">
        <v>0</v>
      </c>
    </row>
    <row r="59" spans="1:16" x14ac:dyDescent="0.25">
      <c r="A59" s="1" t="s">
        <v>42</v>
      </c>
      <c r="B59" s="1" t="s">
        <v>71</v>
      </c>
      <c r="C59" s="1" t="s">
        <v>72</v>
      </c>
      <c r="D59" s="2" t="s">
        <v>40</v>
      </c>
      <c r="E59" s="2" t="s">
        <v>65</v>
      </c>
      <c r="F59" s="3">
        <v>3</v>
      </c>
      <c r="G59" s="3">
        <v>0</v>
      </c>
      <c r="H59" s="3">
        <v>0</v>
      </c>
      <c r="I59" s="3">
        <v>3</v>
      </c>
      <c r="J59" s="3">
        <v>0</v>
      </c>
      <c r="K59" s="3">
        <v>2</v>
      </c>
      <c r="L59" s="3">
        <v>86</v>
      </c>
      <c r="M59" s="4">
        <v>72650</v>
      </c>
      <c r="N59" s="4">
        <v>7628.25</v>
      </c>
      <c r="O59" s="4">
        <v>3814.125</v>
      </c>
      <c r="P59" s="4">
        <v>0</v>
      </c>
    </row>
    <row r="60" spans="1:16" x14ac:dyDescent="0.25">
      <c r="A60" s="1" t="s">
        <v>42</v>
      </c>
      <c r="B60" s="1" t="s">
        <v>71</v>
      </c>
      <c r="C60" s="1" t="s">
        <v>72</v>
      </c>
      <c r="D60" s="2" t="s">
        <v>40</v>
      </c>
      <c r="E60" s="2" t="s">
        <v>4</v>
      </c>
      <c r="F60" s="3">
        <v>2</v>
      </c>
      <c r="G60" s="3">
        <v>0</v>
      </c>
      <c r="H60" s="3">
        <v>0</v>
      </c>
      <c r="I60" s="3">
        <v>2</v>
      </c>
      <c r="J60" s="3">
        <v>0</v>
      </c>
      <c r="K60" s="3">
        <v>2</v>
      </c>
      <c r="L60" s="3">
        <v>2</v>
      </c>
      <c r="M60" s="4">
        <v>4000</v>
      </c>
      <c r="N60" s="4">
        <v>540</v>
      </c>
      <c r="O60" s="4">
        <v>270</v>
      </c>
      <c r="P60" s="4">
        <v>0</v>
      </c>
    </row>
    <row r="61" spans="1:16" x14ac:dyDescent="0.25">
      <c r="A61" s="1" t="s">
        <v>42</v>
      </c>
      <c r="B61" s="1" t="s">
        <v>71</v>
      </c>
      <c r="C61" s="1" t="s">
        <v>74</v>
      </c>
      <c r="D61" s="2" t="s">
        <v>69</v>
      </c>
      <c r="E61" s="2" t="s">
        <v>4</v>
      </c>
      <c r="F61" s="3">
        <v>6</v>
      </c>
      <c r="G61" s="3">
        <v>0</v>
      </c>
      <c r="H61" s="3">
        <v>6</v>
      </c>
      <c r="I61" s="3">
        <v>0</v>
      </c>
      <c r="J61" s="3">
        <v>0</v>
      </c>
      <c r="K61" s="3">
        <v>5</v>
      </c>
      <c r="L61" s="3">
        <v>6</v>
      </c>
      <c r="M61" s="4">
        <v>21500</v>
      </c>
      <c r="N61" s="4">
        <v>645</v>
      </c>
      <c r="O61" s="4">
        <v>322.5</v>
      </c>
      <c r="P61" s="4">
        <v>322.5</v>
      </c>
    </row>
    <row r="62" spans="1:16" x14ac:dyDescent="0.25">
      <c r="A62" s="1" t="s">
        <v>42</v>
      </c>
      <c r="B62" s="1" t="s">
        <v>71</v>
      </c>
      <c r="C62" s="1" t="s">
        <v>74</v>
      </c>
      <c r="D62" s="2" t="s">
        <v>69</v>
      </c>
      <c r="E62" s="2" t="s">
        <v>37</v>
      </c>
      <c r="F62" s="3">
        <v>2</v>
      </c>
      <c r="G62" s="3">
        <v>0</v>
      </c>
      <c r="H62" s="3">
        <v>2</v>
      </c>
      <c r="I62" s="3">
        <v>0</v>
      </c>
      <c r="J62" s="3">
        <v>0</v>
      </c>
      <c r="K62" s="3">
        <v>2</v>
      </c>
      <c r="L62" s="3">
        <v>4</v>
      </c>
      <c r="M62" s="4">
        <v>8300</v>
      </c>
      <c r="N62" s="4">
        <v>249</v>
      </c>
      <c r="O62" s="4">
        <v>124</v>
      </c>
      <c r="P62" s="4">
        <v>125</v>
      </c>
    </row>
    <row r="63" spans="1:16" x14ac:dyDescent="0.25">
      <c r="A63" s="1" t="s">
        <v>42</v>
      </c>
      <c r="B63" s="1" t="s">
        <v>76</v>
      </c>
      <c r="C63" s="1" t="s">
        <v>77</v>
      </c>
      <c r="D63" s="2" t="s">
        <v>40</v>
      </c>
      <c r="E63" s="2" t="s">
        <v>13</v>
      </c>
      <c r="F63" s="3">
        <v>1</v>
      </c>
      <c r="G63" s="3">
        <v>0</v>
      </c>
      <c r="H63" s="3">
        <v>0</v>
      </c>
      <c r="I63" s="3">
        <v>1</v>
      </c>
      <c r="J63" s="3">
        <v>0</v>
      </c>
      <c r="K63" s="3">
        <v>1</v>
      </c>
      <c r="L63" s="3">
        <v>50</v>
      </c>
      <c r="M63" s="4">
        <v>22500</v>
      </c>
      <c r="N63" s="4">
        <v>1181.25</v>
      </c>
      <c r="O63" s="4">
        <v>590.625</v>
      </c>
      <c r="P63" s="4">
        <v>0</v>
      </c>
    </row>
    <row r="64" spans="1:16" x14ac:dyDescent="0.25">
      <c r="A64" s="1" t="s">
        <v>42</v>
      </c>
      <c r="B64" s="1" t="s">
        <v>76</v>
      </c>
      <c r="C64" s="1" t="s">
        <v>77</v>
      </c>
      <c r="D64" s="2" t="s">
        <v>40</v>
      </c>
      <c r="E64" s="2" t="s">
        <v>4</v>
      </c>
      <c r="F64" s="3">
        <v>7</v>
      </c>
      <c r="G64" s="3">
        <v>0</v>
      </c>
      <c r="H64" s="3">
        <v>0</v>
      </c>
      <c r="I64" s="3">
        <v>7</v>
      </c>
      <c r="J64" s="3">
        <v>0</v>
      </c>
      <c r="K64" s="3">
        <v>4</v>
      </c>
      <c r="L64" s="3">
        <v>165</v>
      </c>
      <c r="M64" s="4">
        <v>154750</v>
      </c>
      <c r="N64" s="4">
        <v>16248.75</v>
      </c>
      <c r="O64" s="4">
        <v>8124.375</v>
      </c>
      <c r="P64" s="4">
        <v>0</v>
      </c>
    </row>
    <row r="65" spans="1:16" x14ac:dyDescent="0.25">
      <c r="A65" s="1" t="s">
        <v>42</v>
      </c>
      <c r="B65" s="1" t="s">
        <v>76</v>
      </c>
      <c r="C65" s="1" t="s">
        <v>77</v>
      </c>
      <c r="D65" s="2" t="s">
        <v>40</v>
      </c>
      <c r="E65" s="2" t="s">
        <v>37</v>
      </c>
      <c r="F65" s="3">
        <v>4</v>
      </c>
      <c r="G65" s="3">
        <v>0</v>
      </c>
      <c r="H65" s="3">
        <v>0</v>
      </c>
      <c r="I65" s="3">
        <v>4</v>
      </c>
      <c r="J65" s="3">
        <v>0</v>
      </c>
      <c r="K65" s="3">
        <v>4</v>
      </c>
      <c r="L65" s="3">
        <v>5</v>
      </c>
      <c r="M65" s="4">
        <v>10000</v>
      </c>
      <c r="N65" s="4">
        <v>1350</v>
      </c>
      <c r="O65" s="4">
        <v>675</v>
      </c>
      <c r="P65" s="4">
        <v>0</v>
      </c>
    </row>
    <row r="66" spans="1:16" x14ac:dyDescent="0.25">
      <c r="A66" s="1" t="s">
        <v>42</v>
      </c>
      <c r="B66" s="1" t="s">
        <v>79</v>
      </c>
      <c r="C66" s="1" t="s">
        <v>80</v>
      </c>
      <c r="D66" s="2" t="s">
        <v>40</v>
      </c>
      <c r="E66" s="2" t="s">
        <v>13</v>
      </c>
      <c r="F66" s="3">
        <v>2</v>
      </c>
      <c r="G66" s="3">
        <v>0</v>
      </c>
      <c r="H66" s="3">
        <v>0</v>
      </c>
      <c r="I66" s="3">
        <v>2</v>
      </c>
      <c r="J66" s="3">
        <v>0</v>
      </c>
      <c r="K66" s="3">
        <v>0</v>
      </c>
      <c r="L66" s="3">
        <v>80</v>
      </c>
      <c r="M66" s="4">
        <v>51000</v>
      </c>
      <c r="N66" s="4">
        <v>2677.5</v>
      </c>
      <c r="O66" s="4">
        <v>1338.75</v>
      </c>
      <c r="P66" s="4">
        <v>0</v>
      </c>
    </row>
    <row r="67" spans="1:16" x14ac:dyDescent="0.25">
      <c r="A67" s="1" t="s">
        <v>42</v>
      </c>
      <c r="B67" s="1" t="s">
        <v>79</v>
      </c>
      <c r="C67" s="1" t="s">
        <v>80</v>
      </c>
      <c r="D67" s="2" t="s">
        <v>40</v>
      </c>
      <c r="E67" s="2" t="s">
        <v>38</v>
      </c>
      <c r="F67" s="3">
        <v>1</v>
      </c>
      <c r="G67" s="3">
        <v>1</v>
      </c>
      <c r="H67" s="3">
        <v>0</v>
      </c>
      <c r="I67" s="3">
        <v>0</v>
      </c>
      <c r="J67" s="3">
        <v>0</v>
      </c>
      <c r="K67" s="3">
        <v>0</v>
      </c>
      <c r="L67" s="3">
        <v>5</v>
      </c>
      <c r="M67" s="4">
        <v>2000</v>
      </c>
      <c r="N67" s="4">
        <v>70</v>
      </c>
      <c r="O67" s="4">
        <v>35</v>
      </c>
      <c r="P67" s="4">
        <v>0</v>
      </c>
    </row>
    <row r="68" spans="1:16" x14ac:dyDescent="0.25">
      <c r="A68" s="1" t="s">
        <v>42</v>
      </c>
      <c r="B68" s="1" t="s">
        <v>79</v>
      </c>
      <c r="C68" s="1" t="s">
        <v>80</v>
      </c>
      <c r="D68" s="2" t="s">
        <v>40</v>
      </c>
      <c r="E68" s="2" t="s">
        <v>65</v>
      </c>
      <c r="F68" s="3">
        <v>1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2</v>
      </c>
      <c r="M68" s="4">
        <v>2000</v>
      </c>
      <c r="N68" s="4">
        <v>60</v>
      </c>
      <c r="O68" s="4">
        <v>30</v>
      </c>
      <c r="P68" s="4">
        <v>0</v>
      </c>
    </row>
    <row r="69" spans="1:16" x14ac:dyDescent="0.25">
      <c r="A69" s="1" t="s">
        <v>42</v>
      </c>
      <c r="B69" s="1" t="s">
        <v>79</v>
      </c>
      <c r="C69" s="1" t="s">
        <v>80</v>
      </c>
      <c r="D69" s="2" t="s">
        <v>40</v>
      </c>
      <c r="E69" s="2" t="s">
        <v>4</v>
      </c>
      <c r="F69" s="3">
        <v>1</v>
      </c>
      <c r="G69" s="3">
        <v>0</v>
      </c>
      <c r="H69" s="3">
        <v>0</v>
      </c>
      <c r="I69" s="3">
        <v>1</v>
      </c>
      <c r="J69" s="3">
        <v>0</v>
      </c>
      <c r="K69" s="3">
        <v>0</v>
      </c>
      <c r="L69" s="3">
        <v>8</v>
      </c>
      <c r="M69" s="4">
        <v>8000</v>
      </c>
      <c r="N69" s="4">
        <v>840</v>
      </c>
      <c r="O69" s="4">
        <v>420</v>
      </c>
      <c r="P69" s="4">
        <v>0</v>
      </c>
    </row>
    <row r="70" spans="1:16" x14ac:dyDescent="0.25">
      <c r="A70" s="1" t="s">
        <v>42</v>
      </c>
      <c r="B70" s="1" t="s">
        <v>79</v>
      </c>
      <c r="C70" s="1" t="s">
        <v>80</v>
      </c>
      <c r="D70" s="2" t="s">
        <v>40</v>
      </c>
      <c r="E70" s="2" t="s">
        <v>37</v>
      </c>
      <c r="F70" s="3">
        <v>1</v>
      </c>
      <c r="G70" s="3">
        <v>0</v>
      </c>
      <c r="H70" s="3">
        <v>0</v>
      </c>
      <c r="I70" s="3">
        <v>1</v>
      </c>
      <c r="J70" s="3">
        <v>0</v>
      </c>
      <c r="K70" s="3">
        <v>0</v>
      </c>
      <c r="L70" s="3">
        <v>1</v>
      </c>
      <c r="M70" s="4">
        <v>1800</v>
      </c>
      <c r="N70" s="4">
        <v>243</v>
      </c>
      <c r="O70" s="4">
        <v>121.5</v>
      </c>
      <c r="P70" s="4">
        <v>0</v>
      </c>
    </row>
    <row r="71" spans="1:16" x14ac:dyDescent="0.25">
      <c r="A71" s="2" t="s">
        <v>42</v>
      </c>
      <c r="B71" s="2" t="s">
        <v>83</v>
      </c>
      <c r="C71" s="2" t="s">
        <v>84</v>
      </c>
      <c r="D71" s="2" t="s">
        <v>40</v>
      </c>
      <c r="E71" s="2" t="s">
        <v>13</v>
      </c>
      <c r="F71" s="30">
        <v>6</v>
      </c>
      <c r="G71" s="30">
        <v>1</v>
      </c>
      <c r="H71" s="30">
        <v>0</v>
      </c>
      <c r="I71" s="30">
        <v>5</v>
      </c>
      <c r="J71" s="30">
        <v>0</v>
      </c>
      <c r="K71" s="30">
        <v>6</v>
      </c>
      <c r="L71" s="30">
        <v>97</v>
      </c>
      <c r="M71" s="27">
        <v>62800</v>
      </c>
      <c r="N71" s="27">
        <v>2796.5</v>
      </c>
      <c r="O71" s="27">
        <v>1398.25</v>
      </c>
      <c r="P71" s="27">
        <v>12.25</v>
      </c>
    </row>
    <row r="72" spans="1:16" x14ac:dyDescent="0.25">
      <c r="A72" s="2" t="s">
        <v>42</v>
      </c>
      <c r="B72" s="2" t="s">
        <v>83</v>
      </c>
      <c r="C72" s="2" t="s">
        <v>84</v>
      </c>
      <c r="D72" s="2" t="s">
        <v>40</v>
      </c>
      <c r="E72" s="2" t="s">
        <v>4</v>
      </c>
      <c r="F72" s="30">
        <v>3</v>
      </c>
      <c r="G72" s="30">
        <v>1</v>
      </c>
      <c r="H72" s="30">
        <v>0</v>
      </c>
      <c r="I72" s="30">
        <v>2</v>
      </c>
      <c r="J72" s="30">
        <v>0</v>
      </c>
      <c r="K72" s="30">
        <v>3</v>
      </c>
      <c r="L72" s="30">
        <v>22</v>
      </c>
      <c r="M72" s="27">
        <v>18700</v>
      </c>
      <c r="N72" s="27">
        <v>1354.5</v>
      </c>
      <c r="O72" s="27">
        <v>677.25</v>
      </c>
      <c r="P72" s="27">
        <v>47.25</v>
      </c>
    </row>
    <row r="73" spans="1:16" x14ac:dyDescent="0.25">
      <c r="A73" s="2" t="s">
        <v>42</v>
      </c>
      <c r="B73" s="2" t="s">
        <v>83</v>
      </c>
      <c r="C73" s="2" t="s">
        <v>84</v>
      </c>
      <c r="D73" s="2" t="s">
        <v>40</v>
      </c>
      <c r="E73" s="2" t="s">
        <v>37</v>
      </c>
      <c r="F73" s="30">
        <v>5</v>
      </c>
      <c r="G73" s="30">
        <v>3</v>
      </c>
      <c r="H73" s="30">
        <v>0</v>
      </c>
      <c r="I73" s="30">
        <v>2</v>
      </c>
      <c r="J73" s="30">
        <v>0</v>
      </c>
      <c r="K73" s="30">
        <v>5</v>
      </c>
      <c r="L73" s="30">
        <v>5</v>
      </c>
      <c r="M73" s="27">
        <v>12550</v>
      </c>
      <c r="N73" s="27">
        <v>1014.75</v>
      </c>
      <c r="O73" s="27">
        <v>507.375</v>
      </c>
      <c r="P73" s="27">
        <v>136.13</v>
      </c>
    </row>
    <row r="74" spans="1:16" x14ac:dyDescent="0.25">
      <c r="A74" s="1" t="s">
        <v>42</v>
      </c>
      <c r="B74" s="1" t="s">
        <v>83</v>
      </c>
      <c r="C74" s="1" t="s">
        <v>84</v>
      </c>
      <c r="D74" s="2" t="s">
        <v>82</v>
      </c>
      <c r="E74" s="2" t="s">
        <v>13</v>
      </c>
      <c r="F74" s="3">
        <v>1</v>
      </c>
      <c r="G74" s="3">
        <v>0</v>
      </c>
      <c r="H74" s="3">
        <v>0</v>
      </c>
      <c r="I74" s="3">
        <v>1</v>
      </c>
      <c r="J74" s="3">
        <v>0</v>
      </c>
      <c r="K74" s="3">
        <v>1</v>
      </c>
      <c r="L74" s="3">
        <v>40</v>
      </c>
      <c r="M74" s="4">
        <v>3200</v>
      </c>
      <c r="N74" s="4">
        <v>96</v>
      </c>
      <c r="O74" s="4">
        <v>48</v>
      </c>
      <c r="P74" s="4">
        <v>0</v>
      </c>
    </row>
    <row r="75" spans="1:16" x14ac:dyDescent="0.25">
      <c r="A75" s="1" t="s">
        <v>42</v>
      </c>
      <c r="B75" s="1" t="s">
        <v>83</v>
      </c>
      <c r="C75" s="1" t="s">
        <v>85</v>
      </c>
      <c r="D75" s="2" t="s">
        <v>40</v>
      </c>
      <c r="E75" s="2" t="s">
        <v>37</v>
      </c>
      <c r="F75" s="3">
        <v>1</v>
      </c>
      <c r="G75" s="3">
        <v>1</v>
      </c>
      <c r="H75" s="3">
        <v>0</v>
      </c>
      <c r="I75" s="3">
        <v>0</v>
      </c>
      <c r="J75" s="3">
        <v>0</v>
      </c>
      <c r="K75" s="3">
        <v>1</v>
      </c>
      <c r="L75" s="3">
        <v>1</v>
      </c>
      <c r="M75" s="4">
        <v>2000</v>
      </c>
      <c r="N75" s="4">
        <v>90</v>
      </c>
      <c r="O75" s="4">
        <v>45</v>
      </c>
      <c r="P75" s="4">
        <v>45</v>
      </c>
    </row>
    <row r="76" spans="1:16" x14ac:dyDescent="0.25">
      <c r="A76" s="1" t="s">
        <v>42</v>
      </c>
      <c r="B76" s="1" t="s">
        <v>83</v>
      </c>
      <c r="C76" s="1" t="s">
        <v>86</v>
      </c>
      <c r="D76" s="2" t="s">
        <v>40</v>
      </c>
      <c r="E76" s="2" t="s">
        <v>13</v>
      </c>
      <c r="F76" s="3">
        <v>2</v>
      </c>
      <c r="G76" s="3">
        <v>0</v>
      </c>
      <c r="H76" s="3">
        <v>0</v>
      </c>
      <c r="I76" s="3">
        <v>2</v>
      </c>
      <c r="J76" s="3">
        <v>0</v>
      </c>
      <c r="K76" s="3">
        <v>2</v>
      </c>
      <c r="L76" s="3">
        <v>45</v>
      </c>
      <c r="M76" s="4">
        <v>30500</v>
      </c>
      <c r="N76" s="4">
        <v>1295</v>
      </c>
      <c r="O76" s="4">
        <v>647.5</v>
      </c>
      <c r="P76" s="4">
        <v>0</v>
      </c>
    </row>
    <row r="77" spans="1:16" x14ac:dyDescent="0.25">
      <c r="A77" s="2" t="s">
        <v>42</v>
      </c>
      <c r="B77" s="2" t="s">
        <v>83</v>
      </c>
      <c r="C77" s="2" t="s">
        <v>86</v>
      </c>
      <c r="D77" s="2" t="s">
        <v>40</v>
      </c>
      <c r="E77" s="2" t="s">
        <v>65</v>
      </c>
      <c r="F77" s="26">
        <v>1</v>
      </c>
      <c r="G77" s="26">
        <v>0</v>
      </c>
      <c r="H77" s="26">
        <v>0</v>
      </c>
      <c r="I77" s="26">
        <v>1</v>
      </c>
      <c r="J77" s="26">
        <v>0</v>
      </c>
      <c r="K77" s="26">
        <v>1</v>
      </c>
      <c r="L77" s="26">
        <v>7</v>
      </c>
      <c r="M77" s="27">
        <v>8400</v>
      </c>
      <c r="N77" s="27">
        <v>756</v>
      </c>
      <c r="O77" s="27">
        <v>378</v>
      </c>
      <c r="P77" s="27">
        <v>378</v>
      </c>
    </row>
    <row r="78" spans="1:16" x14ac:dyDescent="0.25">
      <c r="A78" s="1" t="s">
        <v>42</v>
      </c>
      <c r="B78" s="1" t="s">
        <v>83</v>
      </c>
      <c r="C78" s="1" t="s">
        <v>86</v>
      </c>
      <c r="D78" s="2" t="s">
        <v>40</v>
      </c>
      <c r="E78" s="2" t="s">
        <v>37</v>
      </c>
      <c r="F78" s="3">
        <v>1</v>
      </c>
      <c r="G78" s="3">
        <v>1</v>
      </c>
      <c r="H78" s="3">
        <v>0</v>
      </c>
      <c r="I78" s="3">
        <v>0</v>
      </c>
      <c r="J78" s="3">
        <v>0</v>
      </c>
      <c r="K78" s="3">
        <v>1</v>
      </c>
      <c r="L78" s="3">
        <v>1</v>
      </c>
      <c r="M78" s="4">
        <v>2500</v>
      </c>
      <c r="N78" s="4">
        <v>112.5</v>
      </c>
      <c r="O78" s="4">
        <v>56.25</v>
      </c>
      <c r="P78" s="4">
        <v>56.25</v>
      </c>
    </row>
    <row r="79" spans="1:16" x14ac:dyDescent="0.25">
      <c r="A79" s="6"/>
      <c r="B79" s="6"/>
      <c r="C79" s="6"/>
      <c r="D79" s="6"/>
      <c r="E79" s="6"/>
      <c r="F79" s="40">
        <f>SUM(F26:F78)</f>
        <v>150</v>
      </c>
      <c r="G79" s="40">
        <f t="shared" ref="G79:P79" si="1">SUM(G26:G78)</f>
        <v>41</v>
      </c>
      <c r="H79" s="40">
        <f t="shared" si="1"/>
        <v>8</v>
      </c>
      <c r="I79" s="40">
        <f t="shared" si="1"/>
        <v>101</v>
      </c>
      <c r="J79" s="40">
        <f t="shared" si="1"/>
        <v>0</v>
      </c>
      <c r="K79" s="40">
        <f t="shared" si="1"/>
        <v>127</v>
      </c>
      <c r="L79" s="39">
        <f t="shared" si="1"/>
        <v>1783</v>
      </c>
      <c r="M79" s="41">
        <f t="shared" si="1"/>
        <v>1454488.75</v>
      </c>
      <c r="N79" s="41">
        <f t="shared" si="1"/>
        <v>108349.48999999999</v>
      </c>
      <c r="O79" s="41">
        <f t="shared" si="1"/>
        <v>54174.244999999995</v>
      </c>
      <c r="P79" s="41">
        <f t="shared" si="1"/>
        <v>4165.0200000000004</v>
      </c>
    </row>
    <row r="81" spans="1:15" x14ac:dyDescent="0.25">
      <c r="A81" s="6" t="s">
        <v>41</v>
      </c>
      <c r="B81" s="6"/>
      <c r="C81" s="6"/>
      <c r="D81" s="6"/>
      <c r="E81" s="6"/>
      <c r="F81" s="24"/>
      <c r="G81" s="7"/>
      <c r="H81" s="8"/>
      <c r="I81" s="8"/>
      <c r="J81" s="8"/>
      <c r="K81" s="8"/>
      <c r="L81" s="8"/>
      <c r="M81" s="9"/>
      <c r="N81" s="9"/>
      <c r="O81" s="9"/>
    </row>
    <row r="82" spans="1:15" x14ac:dyDescent="0.25">
      <c r="A82" s="6" t="s">
        <v>24</v>
      </c>
      <c r="B82" s="6"/>
      <c r="C82" s="6"/>
      <c r="D82" s="6"/>
      <c r="E82" s="6"/>
      <c r="F82" s="24"/>
      <c r="G82" s="7"/>
      <c r="H82" s="8"/>
      <c r="I82" s="8"/>
      <c r="J82" s="8"/>
      <c r="K82" s="8"/>
      <c r="L82" s="8"/>
      <c r="M82" s="9"/>
      <c r="N82" s="9"/>
      <c r="O82" s="9"/>
    </row>
    <row r="83" spans="1:15" ht="38.25" x14ac:dyDescent="0.25">
      <c r="A83" s="21" t="s">
        <v>9</v>
      </c>
      <c r="B83" s="21" t="s">
        <v>7</v>
      </c>
      <c r="C83" s="21" t="s">
        <v>8</v>
      </c>
      <c r="D83" s="11" t="s">
        <v>5</v>
      </c>
      <c r="E83" s="11" t="s">
        <v>22</v>
      </c>
      <c r="F83" s="11" t="s">
        <v>10</v>
      </c>
      <c r="G83" s="11" t="s">
        <v>26</v>
      </c>
      <c r="H83" s="11" t="s">
        <v>27</v>
      </c>
      <c r="I83" s="11" t="s">
        <v>28</v>
      </c>
      <c r="J83" s="11" t="s">
        <v>29</v>
      </c>
      <c r="K83" s="11" t="s">
        <v>17</v>
      </c>
      <c r="L83" s="11" t="s">
        <v>18</v>
      </c>
      <c r="M83" s="11" t="s">
        <v>19</v>
      </c>
      <c r="N83" s="11" t="s">
        <v>3</v>
      </c>
      <c r="O83" s="11" t="s">
        <v>20</v>
      </c>
    </row>
    <row r="84" spans="1:15" x14ac:dyDescent="0.25">
      <c r="A84" s="1" t="s">
        <v>42</v>
      </c>
      <c r="B84" s="1" t="s">
        <v>16</v>
      </c>
      <c r="C84" s="1" t="s">
        <v>14</v>
      </c>
      <c r="D84" s="1" t="s">
        <v>39</v>
      </c>
      <c r="E84" s="16">
        <v>2</v>
      </c>
      <c r="F84" s="16">
        <v>1</v>
      </c>
      <c r="G84" s="16">
        <v>0</v>
      </c>
      <c r="H84" s="16">
        <v>0</v>
      </c>
      <c r="I84" s="16">
        <v>1</v>
      </c>
      <c r="J84" s="16">
        <v>2</v>
      </c>
      <c r="K84" s="16">
        <v>2</v>
      </c>
      <c r="L84" s="4">
        <v>6300.16</v>
      </c>
      <c r="M84" s="4">
        <v>50.4</v>
      </c>
      <c r="N84" s="4">
        <v>7.6</v>
      </c>
      <c r="O84" s="18">
        <v>42.8</v>
      </c>
    </row>
    <row r="85" spans="1:15" x14ac:dyDescent="0.25">
      <c r="A85" s="1" t="s">
        <v>42</v>
      </c>
      <c r="B85" s="1" t="s">
        <v>16</v>
      </c>
      <c r="C85" s="1" t="s">
        <v>14</v>
      </c>
      <c r="D85" s="1" t="s">
        <v>21</v>
      </c>
      <c r="E85" s="16">
        <v>2</v>
      </c>
      <c r="F85" s="16">
        <v>2</v>
      </c>
      <c r="G85" s="16">
        <v>0</v>
      </c>
      <c r="H85" s="16">
        <v>0</v>
      </c>
      <c r="I85" s="16">
        <v>0</v>
      </c>
      <c r="J85" s="16">
        <v>2</v>
      </c>
      <c r="K85" s="16">
        <v>2</v>
      </c>
      <c r="L85" s="4">
        <v>8700</v>
      </c>
      <c r="M85" s="4">
        <v>130.5</v>
      </c>
      <c r="N85" s="4">
        <v>32.630000000000003</v>
      </c>
      <c r="O85" s="18">
        <v>97.87</v>
      </c>
    </row>
    <row r="86" spans="1:15" x14ac:dyDescent="0.25">
      <c r="A86" s="1" t="s">
        <v>42</v>
      </c>
      <c r="B86" s="1" t="s">
        <v>44</v>
      </c>
      <c r="C86" s="1" t="s">
        <v>45</v>
      </c>
      <c r="D86" s="1" t="s">
        <v>53</v>
      </c>
      <c r="E86" s="16">
        <v>3</v>
      </c>
      <c r="F86" s="16">
        <v>0</v>
      </c>
      <c r="G86" s="16">
        <v>0</v>
      </c>
      <c r="H86" s="16">
        <v>3</v>
      </c>
      <c r="I86" s="16">
        <v>0</v>
      </c>
      <c r="J86" s="16">
        <v>3</v>
      </c>
      <c r="K86" s="16">
        <v>3</v>
      </c>
      <c r="L86" s="4">
        <v>92175</v>
      </c>
      <c r="M86" s="4">
        <v>475.5</v>
      </c>
      <c r="N86" s="4">
        <v>0</v>
      </c>
      <c r="O86" s="18">
        <v>475.5</v>
      </c>
    </row>
    <row r="87" spans="1:15" x14ac:dyDescent="0.25">
      <c r="A87" s="1" t="s">
        <v>42</v>
      </c>
      <c r="B87" s="1" t="s">
        <v>60</v>
      </c>
      <c r="C87" s="1" t="s">
        <v>64</v>
      </c>
      <c r="D87" s="1" t="s">
        <v>63</v>
      </c>
      <c r="E87" s="16">
        <v>1</v>
      </c>
      <c r="F87" s="16">
        <v>0</v>
      </c>
      <c r="G87" s="16">
        <v>0</v>
      </c>
      <c r="H87" s="16">
        <v>1</v>
      </c>
      <c r="I87" s="16">
        <v>0</v>
      </c>
      <c r="J87" s="16">
        <v>1</v>
      </c>
      <c r="K87" s="16">
        <v>1</v>
      </c>
      <c r="L87" s="4">
        <v>3000</v>
      </c>
      <c r="M87" s="4">
        <v>60</v>
      </c>
      <c r="N87" s="4">
        <v>0</v>
      </c>
      <c r="O87" s="18">
        <v>60</v>
      </c>
    </row>
    <row r="88" spans="1:15" x14ac:dyDescent="0.25">
      <c r="A88" s="1" t="s">
        <v>42</v>
      </c>
      <c r="B88" s="1" t="s">
        <v>71</v>
      </c>
      <c r="C88" s="1" t="s">
        <v>74</v>
      </c>
      <c r="D88" s="1" t="s">
        <v>73</v>
      </c>
      <c r="E88" s="16">
        <v>8</v>
      </c>
      <c r="F88" s="16">
        <v>0</v>
      </c>
      <c r="G88" s="16">
        <v>8</v>
      </c>
      <c r="H88" s="16">
        <v>0</v>
      </c>
      <c r="I88" s="16">
        <v>0</v>
      </c>
      <c r="J88" s="16">
        <v>7</v>
      </c>
      <c r="K88" s="16">
        <v>10</v>
      </c>
      <c r="L88" s="4">
        <v>29800</v>
      </c>
      <c r="M88" s="4">
        <v>323.5</v>
      </c>
      <c r="N88" s="4">
        <v>323.5</v>
      </c>
      <c r="O88" s="18">
        <v>0</v>
      </c>
    </row>
    <row r="89" spans="1:15" x14ac:dyDescent="0.25">
      <c r="A89" s="1" t="s">
        <v>42</v>
      </c>
      <c r="B89" s="1" t="s">
        <v>79</v>
      </c>
      <c r="C89" s="1" t="s">
        <v>80</v>
      </c>
      <c r="D89" s="1" t="s">
        <v>81</v>
      </c>
      <c r="E89" s="16">
        <v>3</v>
      </c>
      <c r="F89" s="16">
        <v>0</v>
      </c>
      <c r="G89" s="16">
        <v>0</v>
      </c>
      <c r="H89" s="16">
        <v>3</v>
      </c>
      <c r="I89" s="16">
        <v>0</v>
      </c>
      <c r="J89" s="16">
        <v>3</v>
      </c>
      <c r="K89" s="16">
        <v>3</v>
      </c>
      <c r="L89" s="4">
        <v>52325</v>
      </c>
      <c r="M89" s="4">
        <v>1831.37</v>
      </c>
      <c r="N89" s="4">
        <v>0</v>
      </c>
      <c r="O89" s="18">
        <v>1831.37</v>
      </c>
    </row>
    <row r="90" spans="1:15" x14ac:dyDescent="0.25">
      <c r="A90" s="1" t="s">
        <v>42</v>
      </c>
      <c r="B90" s="1" t="s">
        <v>79</v>
      </c>
      <c r="C90" s="1" t="s">
        <v>80</v>
      </c>
      <c r="D90" s="1" t="s">
        <v>63</v>
      </c>
      <c r="E90" s="16">
        <v>12</v>
      </c>
      <c r="F90" s="16">
        <v>0</v>
      </c>
      <c r="G90" s="16">
        <v>0</v>
      </c>
      <c r="H90" s="16">
        <v>12</v>
      </c>
      <c r="I90" s="16">
        <v>0</v>
      </c>
      <c r="J90" s="16">
        <v>12</v>
      </c>
      <c r="K90" s="16">
        <v>12</v>
      </c>
      <c r="L90" s="4">
        <v>57730.28</v>
      </c>
      <c r="M90" s="4">
        <v>1049.6099999999999</v>
      </c>
      <c r="N90" s="4">
        <v>0</v>
      </c>
      <c r="O90" s="18">
        <v>1049.6099999999999</v>
      </c>
    </row>
    <row r="91" spans="1:15" x14ac:dyDescent="0.25">
      <c r="A91" s="6"/>
      <c r="B91" s="6"/>
      <c r="C91" s="6"/>
      <c r="D91" s="6"/>
      <c r="E91" s="22">
        <f>SUM(E84:E90)</f>
        <v>31</v>
      </c>
      <c r="F91" s="22">
        <f t="shared" ref="F91:O91" si="2">SUM(F84:F90)</f>
        <v>3</v>
      </c>
      <c r="G91" s="22">
        <f t="shared" si="2"/>
        <v>8</v>
      </c>
      <c r="H91" s="22">
        <f t="shared" si="2"/>
        <v>19</v>
      </c>
      <c r="I91" s="22">
        <f t="shared" si="2"/>
        <v>1</v>
      </c>
      <c r="J91" s="22">
        <f t="shared" si="2"/>
        <v>30</v>
      </c>
      <c r="K91" s="22">
        <f t="shared" si="2"/>
        <v>33</v>
      </c>
      <c r="L91" s="20">
        <f t="shared" si="2"/>
        <v>250030.44</v>
      </c>
      <c r="M91" s="20">
        <f t="shared" si="2"/>
        <v>3920.88</v>
      </c>
      <c r="N91" s="20">
        <f t="shared" si="2"/>
        <v>363.73</v>
      </c>
      <c r="O91" s="20">
        <f t="shared" si="2"/>
        <v>3557.1499999999996</v>
      </c>
    </row>
  </sheetData>
  <dataValidations count="17">
    <dataValidation type="decimal" allowBlank="1" showErrorMessage="1" sqref="F8:J8 K86:K88">
      <formula1>0</formula1>
      <formula2>500</formula2>
    </dataValidation>
    <dataValidation type="decimal" allowBlank="1" showErrorMessage="1" sqref="K8">
      <formula1>0</formula1>
      <formula2>10000</formula2>
    </dataValidation>
    <dataValidation type="decimal" allowBlank="1" showErrorMessage="1" sqref="L8:M8 O8 P47:P48 M46:P46 P44:P45 M44:N45 M47:N48 M49:P49 P50:P56 M54:N56 M74:N76 M78:N78 N77:P77 P74:P76 P78 L86:N88">
      <formula1>0</formula1>
      <formula2>100000000</formula2>
    </dataValidation>
    <dataValidation type="whole" allowBlank="1" showInputMessage="1" showErrorMessage="1" sqref="F7:J7 F9:J20 K85 K89:K90">
      <formula1>0</formula1>
      <formula2>500</formula2>
    </dataValidation>
    <dataValidation type="decimal" allowBlank="1" showInputMessage="1" showErrorMessage="1" sqref="K7 K9:K20">
      <formula1>0</formula1>
      <formula2>10000</formula2>
    </dataValidation>
    <dataValidation type="decimal" allowBlank="1" showInputMessage="1" showErrorMessage="1" sqref="L7:M7 O7 L9:M20 O9:O20 M42:N43 P42:P43 M50:N53 M62:N69 P62:P69 M70:P70 M77 L85:N85 L89:N90">
      <formula1>0</formula1>
      <formula2>100000000</formula2>
    </dataValidation>
    <dataValidation type="whole" allowBlank="1" showInputMessage="1" showErrorMessage="1" sqref="G70:K70">
      <formula1>0</formula1>
      <formula2>1000</formula2>
    </dataValidation>
    <dataValidation type="whole" allowBlank="1" showInputMessage="1" showErrorMessage="1" sqref="L70">
      <formula1>0</formula1>
      <formula2>1000000</formula2>
    </dataValidation>
    <dataValidation type="decimal" allowBlank="1" showErrorMessage="1" sqref="G46:K46 G49:K49 G77:K77">
      <formula1>0</formula1>
      <formula2>1000</formula2>
    </dataValidation>
    <dataValidation type="decimal" allowBlank="1" showErrorMessage="1" sqref="G44:K45 G47:K48 G54:K56 G74:K76 G78:K78">
      <formula1>0</formula1>
      <formula2>5000</formula2>
    </dataValidation>
    <dataValidation type="decimal" allowBlank="1" showErrorMessage="1" sqref="L44:L45 L47:L48 L54:L56 L74:L76 L78">
      <formula1>0</formula1>
      <formula2>5000000</formula2>
    </dataValidation>
    <dataValidation type="decimal" allowBlank="1" showErrorMessage="1" sqref="L46 O44:O45 O47:O48 L49 O50:O56 O74:O76 O78 L77">
      <formula1>0</formula1>
      <formula2>1000000</formula2>
    </dataValidation>
    <dataValidation type="whole" allowBlank="1" showInputMessage="1" showErrorMessage="1" sqref="G42:K43 G50:K53 G62:K69">
      <formula1>0</formula1>
      <formula2>5000</formula2>
    </dataValidation>
    <dataValidation type="decimal" allowBlank="1" showInputMessage="1" showErrorMessage="1" sqref="O42:O43 O62:O69">
      <formula1>0</formula1>
      <formula2>1000000</formula2>
    </dataValidation>
    <dataValidation type="whole" allowBlank="1" showInputMessage="1" showErrorMessage="1" sqref="L42:L43 L50:L53 L62:L69">
      <formula1>0</formula1>
      <formula2>5000000</formula2>
    </dataValidation>
    <dataValidation type="decimal" allowBlank="1" showInputMessage="1" showErrorMessage="1" prompt="Sólo numero enteros - Sólo números enteros" sqref="E86:J88">
      <formula1>0</formula1>
      <formula2>100</formula2>
    </dataValidation>
    <dataValidation type="whole" allowBlank="1" showInputMessage="1" showErrorMessage="1" errorTitle="Sólo numero enteros" error="Sólo números enteros" sqref="E85:J85 E89:J90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80" zoomScaleNormal="80" workbookViewId="0">
      <pane ySplit="3" topLeftCell="A17" activePane="bottomLeft" state="frozen"/>
      <selection pane="bottomLeft" activeCell="A4" sqref="A4:P56"/>
    </sheetView>
  </sheetViews>
  <sheetFormatPr baseColWidth="10" defaultRowHeight="12.75" x14ac:dyDescent="0.2"/>
  <cols>
    <col min="1" max="1" width="16.5703125" style="5" customWidth="1"/>
    <col min="2" max="2" width="16.140625" style="5" bestFit="1" customWidth="1"/>
    <col min="3" max="3" width="18.7109375" style="5" customWidth="1"/>
    <col min="4" max="4" width="22.28515625" style="5" bestFit="1" customWidth="1"/>
    <col min="5" max="5" width="29.5703125" style="5" customWidth="1"/>
    <col min="6" max="11" width="11.5703125" style="5" bestFit="1" customWidth="1"/>
    <col min="12" max="12" width="12.7109375" style="5" bestFit="1" customWidth="1"/>
    <col min="13" max="13" width="13.85546875" style="5" customWidth="1"/>
    <col min="14" max="16" width="11.5703125" style="5" bestFit="1" customWidth="1"/>
    <col min="17" max="16384" width="11.42578125" style="5"/>
  </cols>
  <sheetData>
    <row r="1" spans="1:16" x14ac:dyDescent="0.2">
      <c r="A1" s="6" t="s">
        <v>41</v>
      </c>
      <c r="B1" s="6"/>
      <c r="C1" s="6"/>
      <c r="D1" s="6"/>
      <c r="E1" s="6"/>
      <c r="F1" s="28"/>
      <c r="G1" s="29"/>
      <c r="H1" s="8"/>
      <c r="I1" s="8"/>
      <c r="J1" s="8"/>
      <c r="K1" s="8"/>
      <c r="L1" s="8"/>
      <c r="M1" s="9"/>
      <c r="N1" s="9"/>
      <c r="O1" s="9"/>
      <c r="P1" s="9"/>
    </row>
    <row r="2" spans="1:16" x14ac:dyDescent="0.2">
      <c r="A2" s="6" t="s">
        <v>23</v>
      </c>
      <c r="B2" s="6"/>
      <c r="C2" s="6"/>
      <c r="D2" s="6"/>
      <c r="E2" s="6"/>
      <c r="F2" s="28"/>
      <c r="G2" s="29"/>
      <c r="H2" s="8"/>
      <c r="I2" s="8"/>
      <c r="J2" s="8"/>
      <c r="K2" s="8"/>
      <c r="L2" s="8"/>
      <c r="M2" s="9"/>
      <c r="N2" s="9"/>
      <c r="O2" s="9"/>
      <c r="P2" s="9"/>
    </row>
    <row r="3" spans="1:16" ht="38.25" x14ac:dyDescent="0.2">
      <c r="A3" s="10" t="s">
        <v>9</v>
      </c>
      <c r="B3" s="10" t="s">
        <v>7</v>
      </c>
      <c r="C3" s="10" t="s">
        <v>8</v>
      </c>
      <c r="D3" s="10" t="s">
        <v>0</v>
      </c>
      <c r="E3" s="10" t="s">
        <v>5</v>
      </c>
      <c r="F3" s="11" t="s">
        <v>1</v>
      </c>
      <c r="G3" s="11" t="s">
        <v>10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2</v>
      </c>
      <c r="M3" s="12" t="s">
        <v>11</v>
      </c>
      <c r="N3" s="12" t="s">
        <v>12</v>
      </c>
      <c r="O3" s="12" t="s">
        <v>6</v>
      </c>
      <c r="P3" s="12" t="s">
        <v>3</v>
      </c>
    </row>
    <row r="4" spans="1:16" x14ac:dyDescent="0.2">
      <c r="A4" s="1" t="s">
        <v>42</v>
      </c>
      <c r="B4" s="1" t="s">
        <v>16</v>
      </c>
      <c r="C4" s="1" t="s">
        <v>15</v>
      </c>
      <c r="D4" s="2" t="s">
        <v>40</v>
      </c>
      <c r="E4" s="2" t="s">
        <v>38</v>
      </c>
      <c r="F4" s="3">
        <f>+G4+H4+I4+J4</f>
        <v>1</v>
      </c>
      <c r="G4" s="3">
        <v>1</v>
      </c>
      <c r="H4" s="3">
        <v>0</v>
      </c>
      <c r="I4" s="3">
        <v>0</v>
      </c>
      <c r="J4" s="3">
        <v>0</v>
      </c>
      <c r="K4" s="3">
        <v>1</v>
      </c>
      <c r="L4" s="33">
        <v>3</v>
      </c>
      <c r="M4" s="4">
        <v>1200</v>
      </c>
      <c r="N4" s="4">
        <v>21</v>
      </c>
      <c r="O4" s="4">
        <v>10.5</v>
      </c>
      <c r="P4" s="4">
        <v>10.5</v>
      </c>
    </row>
    <row r="5" spans="1:16" x14ac:dyDescent="0.2">
      <c r="A5" s="1" t="s">
        <v>42</v>
      </c>
      <c r="B5" s="1" t="s">
        <v>16</v>
      </c>
      <c r="C5" s="1" t="s">
        <v>14</v>
      </c>
      <c r="D5" s="2" t="s">
        <v>40</v>
      </c>
      <c r="E5" s="2" t="s">
        <v>13</v>
      </c>
      <c r="F5" s="3">
        <f t="shared" ref="F5:F56" si="0">+G5+H5+I5+J5</f>
        <v>3</v>
      </c>
      <c r="G5" s="3">
        <v>3</v>
      </c>
      <c r="H5" s="3">
        <v>0</v>
      </c>
      <c r="I5" s="3">
        <v>0</v>
      </c>
      <c r="J5" s="3">
        <v>0</v>
      </c>
      <c r="K5" s="3">
        <v>3</v>
      </c>
      <c r="L5" s="33">
        <v>6</v>
      </c>
      <c r="M5" s="4">
        <v>3100</v>
      </c>
      <c r="N5" s="4">
        <v>108.5</v>
      </c>
      <c r="O5" s="4">
        <v>54.25</v>
      </c>
      <c r="P5" s="4">
        <v>54.25</v>
      </c>
    </row>
    <row r="6" spans="1:16" x14ac:dyDescent="0.2">
      <c r="A6" s="1" t="s">
        <v>42</v>
      </c>
      <c r="B6" s="1" t="s">
        <v>16</v>
      </c>
      <c r="C6" s="1" t="s">
        <v>14</v>
      </c>
      <c r="D6" s="2" t="s">
        <v>40</v>
      </c>
      <c r="E6" s="2" t="s">
        <v>38</v>
      </c>
      <c r="F6" s="3">
        <f t="shared" si="0"/>
        <v>1</v>
      </c>
      <c r="G6" s="3">
        <v>1</v>
      </c>
      <c r="H6" s="3">
        <v>0</v>
      </c>
      <c r="I6" s="3">
        <v>0</v>
      </c>
      <c r="J6" s="3">
        <v>0</v>
      </c>
      <c r="K6" s="3">
        <v>1</v>
      </c>
      <c r="L6" s="33">
        <v>1</v>
      </c>
      <c r="M6" s="4">
        <v>300</v>
      </c>
      <c r="N6" s="4">
        <v>5.25</v>
      </c>
      <c r="O6" s="4">
        <v>2.625</v>
      </c>
      <c r="P6" s="4">
        <v>2.63</v>
      </c>
    </row>
    <row r="7" spans="1:16" x14ac:dyDescent="0.2">
      <c r="A7" s="1" t="s">
        <v>42</v>
      </c>
      <c r="B7" s="1" t="s">
        <v>16</v>
      </c>
      <c r="C7" s="1" t="s">
        <v>14</v>
      </c>
      <c r="D7" s="2" t="s">
        <v>40</v>
      </c>
      <c r="E7" s="2" t="s">
        <v>4</v>
      </c>
      <c r="F7" s="3">
        <f t="shared" si="0"/>
        <v>5</v>
      </c>
      <c r="G7" s="3">
        <v>5</v>
      </c>
      <c r="H7" s="3">
        <v>0</v>
      </c>
      <c r="I7" s="3">
        <v>0</v>
      </c>
      <c r="J7" s="3">
        <v>0</v>
      </c>
      <c r="K7" s="3">
        <v>5</v>
      </c>
      <c r="L7" s="33">
        <v>14</v>
      </c>
      <c r="M7" s="4">
        <v>10300</v>
      </c>
      <c r="N7" s="4">
        <v>360.5</v>
      </c>
      <c r="O7" s="4">
        <v>180.25</v>
      </c>
      <c r="P7" s="4">
        <v>180.26</v>
      </c>
    </row>
    <row r="8" spans="1:16" x14ac:dyDescent="0.2">
      <c r="A8" s="1" t="s">
        <v>42</v>
      </c>
      <c r="B8" s="1" t="s">
        <v>16</v>
      </c>
      <c r="C8" s="1" t="s">
        <v>14</v>
      </c>
      <c r="D8" s="2" t="s">
        <v>40</v>
      </c>
      <c r="E8" s="2" t="s">
        <v>37</v>
      </c>
      <c r="F8" s="3">
        <f t="shared" si="0"/>
        <v>5</v>
      </c>
      <c r="G8" s="3">
        <v>5</v>
      </c>
      <c r="H8" s="3">
        <v>0</v>
      </c>
      <c r="I8" s="3">
        <v>0</v>
      </c>
      <c r="J8" s="3">
        <v>0</v>
      </c>
      <c r="K8" s="3">
        <v>3</v>
      </c>
      <c r="L8" s="33">
        <v>5</v>
      </c>
      <c r="M8" s="4">
        <v>13300</v>
      </c>
      <c r="N8" s="4">
        <v>598.5</v>
      </c>
      <c r="O8" s="4">
        <v>299.25</v>
      </c>
      <c r="P8" s="4">
        <v>299.25</v>
      </c>
    </row>
    <row r="9" spans="1:16" x14ac:dyDescent="0.2">
      <c r="A9" s="1" t="s">
        <v>42</v>
      </c>
      <c r="B9" s="1" t="s">
        <v>54</v>
      </c>
      <c r="C9" s="1" t="s">
        <v>55</v>
      </c>
      <c r="D9" s="2" t="s">
        <v>40</v>
      </c>
      <c r="E9" s="2" t="s">
        <v>13</v>
      </c>
      <c r="F9" s="3">
        <f t="shared" si="0"/>
        <v>4</v>
      </c>
      <c r="G9" s="3">
        <v>0</v>
      </c>
      <c r="H9" s="3">
        <v>0</v>
      </c>
      <c r="I9" s="3">
        <v>4</v>
      </c>
      <c r="J9" s="3">
        <v>0</v>
      </c>
      <c r="K9" s="3">
        <v>4</v>
      </c>
      <c r="L9" s="33">
        <v>150</v>
      </c>
      <c r="M9" s="4">
        <v>94000</v>
      </c>
      <c r="N9" s="4">
        <v>4935</v>
      </c>
      <c r="O9" s="4">
        <v>2467.5</v>
      </c>
      <c r="P9" s="4">
        <v>0</v>
      </c>
    </row>
    <row r="10" spans="1:16" x14ac:dyDescent="0.2">
      <c r="A10" s="1" t="s">
        <v>42</v>
      </c>
      <c r="B10" s="1" t="s">
        <v>54</v>
      </c>
      <c r="C10" s="1" t="s">
        <v>55</v>
      </c>
      <c r="D10" s="2" t="s">
        <v>40</v>
      </c>
      <c r="E10" s="2" t="s">
        <v>38</v>
      </c>
      <c r="F10" s="3">
        <f t="shared" si="0"/>
        <v>1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3">
        <v>4</v>
      </c>
      <c r="M10" s="4">
        <v>2000</v>
      </c>
      <c r="N10" s="4">
        <v>70</v>
      </c>
      <c r="O10" s="4">
        <v>35</v>
      </c>
      <c r="P10" s="4">
        <v>35</v>
      </c>
    </row>
    <row r="11" spans="1:16" x14ac:dyDescent="0.2">
      <c r="A11" s="1" t="s">
        <v>42</v>
      </c>
      <c r="B11" s="1" t="s">
        <v>54</v>
      </c>
      <c r="C11" s="1" t="s">
        <v>55</v>
      </c>
      <c r="D11" s="2" t="s">
        <v>40</v>
      </c>
      <c r="E11" s="2" t="s">
        <v>4</v>
      </c>
      <c r="F11" s="3">
        <f t="shared" si="0"/>
        <v>12</v>
      </c>
      <c r="G11" s="3">
        <v>0</v>
      </c>
      <c r="H11" s="3">
        <v>0</v>
      </c>
      <c r="I11" s="3">
        <v>12</v>
      </c>
      <c r="J11" s="3">
        <v>0</v>
      </c>
      <c r="K11" s="3">
        <v>9</v>
      </c>
      <c r="L11" s="33">
        <v>233</v>
      </c>
      <c r="M11" s="4">
        <v>220300</v>
      </c>
      <c r="N11" s="4">
        <v>22092</v>
      </c>
      <c r="O11" s="4">
        <v>11046</v>
      </c>
      <c r="P11" s="4">
        <v>0</v>
      </c>
    </row>
    <row r="12" spans="1:16" x14ac:dyDescent="0.2">
      <c r="A12" s="1" t="s">
        <v>42</v>
      </c>
      <c r="B12" s="1" t="s">
        <v>54</v>
      </c>
      <c r="C12" s="1" t="s">
        <v>55</v>
      </c>
      <c r="D12" s="2" t="s">
        <v>40</v>
      </c>
      <c r="E12" s="2" t="s">
        <v>37</v>
      </c>
      <c r="F12" s="3">
        <f t="shared" si="0"/>
        <v>9</v>
      </c>
      <c r="G12" s="3">
        <v>1</v>
      </c>
      <c r="H12" s="3">
        <v>0</v>
      </c>
      <c r="I12" s="3">
        <v>8</v>
      </c>
      <c r="J12" s="3">
        <v>0</v>
      </c>
      <c r="K12" s="3">
        <v>8</v>
      </c>
      <c r="L12" s="33">
        <v>9</v>
      </c>
      <c r="M12" s="4">
        <v>24500</v>
      </c>
      <c r="N12" s="4">
        <v>3127.5</v>
      </c>
      <c r="O12" s="4">
        <v>1563.75</v>
      </c>
      <c r="P12" s="4">
        <v>45</v>
      </c>
    </row>
    <row r="13" spans="1:16" x14ac:dyDescent="0.2">
      <c r="A13" s="1" t="s">
        <v>42</v>
      </c>
      <c r="B13" s="1" t="s">
        <v>54</v>
      </c>
      <c r="C13" s="1" t="s">
        <v>56</v>
      </c>
      <c r="D13" s="2" t="s">
        <v>40</v>
      </c>
      <c r="E13" s="2" t="s">
        <v>13</v>
      </c>
      <c r="F13" s="3">
        <f t="shared" si="0"/>
        <v>2</v>
      </c>
      <c r="G13" s="3">
        <v>0</v>
      </c>
      <c r="H13" s="3">
        <v>0</v>
      </c>
      <c r="I13" s="3">
        <v>2</v>
      </c>
      <c r="J13" s="3">
        <v>0</v>
      </c>
      <c r="K13" s="3">
        <v>2</v>
      </c>
      <c r="L13" s="33">
        <v>117</v>
      </c>
      <c r="M13" s="4">
        <v>66200</v>
      </c>
      <c r="N13" s="4">
        <v>3475.5</v>
      </c>
      <c r="O13" s="4">
        <v>1737.75</v>
      </c>
      <c r="P13" s="4">
        <v>0</v>
      </c>
    </row>
    <row r="14" spans="1:16" x14ac:dyDescent="0.2">
      <c r="A14" s="1" t="s">
        <v>42</v>
      </c>
      <c r="B14" s="1" t="s">
        <v>54</v>
      </c>
      <c r="C14" s="1" t="s">
        <v>56</v>
      </c>
      <c r="D14" s="2" t="s">
        <v>40</v>
      </c>
      <c r="E14" s="2" t="s">
        <v>4</v>
      </c>
      <c r="F14" s="3">
        <f t="shared" si="0"/>
        <v>2</v>
      </c>
      <c r="G14" s="3">
        <v>0</v>
      </c>
      <c r="H14" s="3">
        <v>0</v>
      </c>
      <c r="I14" s="3">
        <v>2</v>
      </c>
      <c r="J14" s="3">
        <v>0</v>
      </c>
      <c r="K14" s="3">
        <v>2</v>
      </c>
      <c r="L14" s="33">
        <v>52</v>
      </c>
      <c r="M14" s="4">
        <v>63000</v>
      </c>
      <c r="N14" s="4">
        <v>5433.75</v>
      </c>
      <c r="O14" s="4">
        <v>2716.875</v>
      </c>
      <c r="P14" s="4">
        <v>0</v>
      </c>
    </row>
    <row r="15" spans="1:16" x14ac:dyDescent="0.2">
      <c r="A15" s="1" t="s">
        <v>42</v>
      </c>
      <c r="B15" s="1" t="s">
        <v>54</v>
      </c>
      <c r="C15" s="1" t="s">
        <v>56</v>
      </c>
      <c r="D15" s="2" t="s">
        <v>40</v>
      </c>
      <c r="E15" s="2" t="s">
        <v>37</v>
      </c>
      <c r="F15" s="3">
        <f t="shared" si="0"/>
        <v>1</v>
      </c>
      <c r="G15" s="3">
        <v>0</v>
      </c>
      <c r="H15" s="3">
        <v>0</v>
      </c>
      <c r="I15" s="3">
        <v>1</v>
      </c>
      <c r="J15" s="3">
        <v>0</v>
      </c>
      <c r="K15" s="3">
        <v>1</v>
      </c>
      <c r="L15" s="33">
        <v>1</v>
      </c>
      <c r="M15" s="4">
        <v>3000</v>
      </c>
      <c r="N15" s="4">
        <v>405</v>
      </c>
      <c r="O15" s="4">
        <v>202.5</v>
      </c>
      <c r="P15" s="4">
        <v>0</v>
      </c>
    </row>
    <row r="16" spans="1:16" x14ac:dyDescent="0.2">
      <c r="A16" s="1" t="s">
        <v>42</v>
      </c>
      <c r="B16" s="1" t="s">
        <v>57</v>
      </c>
      <c r="C16" s="1" t="s">
        <v>58</v>
      </c>
      <c r="D16" s="2" t="s">
        <v>40</v>
      </c>
      <c r="E16" s="2" t="s">
        <v>4</v>
      </c>
      <c r="F16" s="3">
        <f t="shared" si="0"/>
        <v>3</v>
      </c>
      <c r="G16" s="3">
        <v>0</v>
      </c>
      <c r="H16" s="3">
        <v>0</v>
      </c>
      <c r="I16" s="3">
        <v>3</v>
      </c>
      <c r="J16" s="3">
        <v>0</v>
      </c>
      <c r="K16" s="3">
        <v>3</v>
      </c>
      <c r="L16" s="33">
        <v>18</v>
      </c>
      <c r="M16" s="4">
        <v>17200</v>
      </c>
      <c r="N16" s="4">
        <v>1806</v>
      </c>
      <c r="O16" s="4">
        <v>903</v>
      </c>
      <c r="P16" s="4">
        <v>0</v>
      </c>
    </row>
    <row r="17" spans="1:16" x14ac:dyDescent="0.2">
      <c r="A17" s="1" t="s">
        <v>42</v>
      </c>
      <c r="B17" s="1" t="s">
        <v>57</v>
      </c>
      <c r="C17" s="1" t="s">
        <v>58</v>
      </c>
      <c r="D17" s="2" t="s">
        <v>40</v>
      </c>
      <c r="E17" s="2" t="s">
        <v>37</v>
      </c>
      <c r="F17" s="3">
        <f t="shared" si="0"/>
        <v>1</v>
      </c>
      <c r="G17" s="3">
        <v>0</v>
      </c>
      <c r="H17" s="3">
        <v>0</v>
      </c>
      <c r="I17" s="3">
        <v>1</v>
      </c>
      <c r="J17" s="3">
        <v>0</v>
      </c>
      <c r="K17" s="3">
        <v>1</v>
      </c>
      <c r="L17" s="33">
        <v>1</v>
      </c>
      <c r="M17" s="4">
        <v>2000</v>
      </c>
      <c r="N17" s="4">
        <v>270</v>
      </c>
      <c r="O17" s="4">
        <v>135</v>
      </c>
      <c r="P17" s="4">
        <v>0</v>
      </c>
    </row>
    <row r="18" spans="1:16" x14ac:dyDescent="0.2">
      <c r="A18" s="1" t="s">
        <v>42</v>
      </c>
      <c r="B18" s="1" t="s">
        <v>57</v>
      </c>
      <c r="C18" s="1" t="s">
        <v>59</v>
      </c>
      <c r="D18" s="2" t="s">
        <v>40</v>
      </c>
      <c r="E18" s="2" t="s">
        <v>13</v>
      </c>
      <c r="F18" s="3">
        <f t="shared" si="0"/>
        <v>1</v>
      </c>
      <c r="G18" s="3">
        <v>0</v>
      </c>
      <c r="H18" s="3">
        <v>0</v>
      </c>
      <c r="I18" s="3">
        <v>1</v>
      </c>
      <c r="J18" s="3">
        <v>0</v>
      </c>
      <c r="K18" s="3">
        <v>1</v>
      </c>
      <c r="L18" s="33">
        <v>14</v>
      </c>
      <c r="M18" s="4">
        <v>9100</v>
      </c>
      <c r="N18" s="4">
        <v>318.5</v>
      </c>
      <c r="O18" s="4">
        <v>159.25</v>
      </c>
      <c r="P18" s="4">
        <v>0</v>
      </c>
    </row>
    <row r="19" spans="1:16" x14ac:dyDescent="0.2">
      <c r="A19" s="1" t="s">
        <v>42</v>
      </c>
      <c r="B19" s="1" t="s">
        <v>57</v>
      </c>
      <c r="C19" s="1" t="s">
        <v>59</v>
      </c>
      <c r="D19" s="2" t="s">
        <v>40</v>
      </c>
      <c r="E19" s="2" t="s">
        <v>4</v>
      </c>
      <c r="F19" s="3">
        <f t="shared" si="0"/>
        <v>4</v>
      </c>
      <c r="G19" s="3">
        <v>1</v>
      </c>
      <c r="H19" s="3">
        <v>0</v>
      </c>
      <c r="I19" s="3">
        <v>3</v>
      </c>
      <c r="J19" s="3">
        <v>0</v>
      </c>
      <c r="K19" s="3">
        <v>4</v>
      </c>
      <c r="L19" s="33">
        <v>62</v>
      </c>
      <c r="M19" s="4">
        <v>66500</v>
      </c>
      <c r="N19" s="4">
        <v>5253.5</v>
      </c>
      <c r="O19" s="4">
        <v>2626.75</v>
      </c>
      <c r="P19" s="4">
        <v>945</v>
      </c>
    </row>
    <row r="20" spans="1:16" x14ac:dyDescent="0.2">
      <c r="A20" s="1" t="s">
        <v>42</v>
      </c>
      <c r="B20" s="1" t="s">
        <v>57</v>
      </c>
      <c r="C20" s="1" t="s">
        <v>59</v>
      </c>
      <c r="D20" s="2" t="s">
        <v>40</v>
      </c>
      <c r="E20" s="2" t="s">
        <v>37</v>
      </c>
      <c r="F20" s="3">
        <f t="shared" si="0"/>
        <v>9</v>
      </c>
      <c r="G20" s="3">
        <v>6</v>
      </c>
      <c r="H20" s="3">
        <v>0</v>
      </c>
      <c r="I20" s="3">
        <v>3</v>
      </c>
      <c r="J20" s="3">
        <v>0</v>
      </c>
      <c r="K20" s="3">
        <v>6</v>
      </c>
      <c r="L20" s="33">
        <v>9</v>
      </c>
      <c r="M20" s="4">
        <v>19000</v>
      </c>
      <c r="N20" s="4">
        <v>1305</v>
      </c>
      <c r="O20" s="4">
        <v>652.5</v>
      </c>
      <c r="P20" s="4">
        <v>112.5</v>
      </c>
    </row>
    <row r="21" spans="1:16" x14ac:dyDescent="0.2">
      <c r="A21" s="1" t="s">
        <v>42</v>
      </c>
      <c r="B21" s="1" t="s">
        <v>60</v>
      </c>
      <c r="C21" s="1" t="s">
        <v>61</v>
      </c>
      <c r="D21" s="2" t="s">
        <v>40</v>
      </c>
      <c r="E21" s="2" t="s">
        <v>13</v>
      </c>
      <c r="F21" s="3">
        <f t="shared" si="0"/>
        <v>2</v>
      </c>
      <c r="G21" s="3">
        <v>1</v>
      </c>
      <c r="H21" s="3">
        <v>0</v>
      </c>
      <c r="I21" s="3">
        <v>1</v>
      </c>
      <c r="J21" s="3">
        <v>0</v>
      </c>
      <c r="K21" s="3">
        <v>2</v>
      </c>
      <c r="L21" s="33">
        <v>30</v>
      </c>
      <c r="M21" s="4">
        <v>19288.75</v>
      </c>
      <c r="N21" s="4">
        <v>621.25</v>
      </c>
      <c r="O21" s="4">
        <v>310.625</v>
      </c>
      <c r="P21" s="4">
        <v>166.25</v>
      </c>
    </row>
    <row r="22" spans="1:16" x14ac:dyDescent="0.2">
      <c r="A22" s="1" t="s">
        <v>42</v>
      </c>
      <c r="B22" s="1" t="s">
        <v>60</v>
      </c>
      <c r="C22" s="1" t="s">
        <v>61</v>
      </c>
      <c r="D22" s="2" t="s">
        <v>40</v>
      </c>
      <c r="E22" s="2" t="s">
        <v>37</v>
      </c>
      <c r="F22" s="3">
        <f t="shared" si="0"/>
        <v>1</v>
      </c>
      <c r="G22" s="3">
        <v>1</v>
      </c>
      <c r="H22" s="3">
        <v>0</v>
      </c>
      <c r="I22" s="3">
        <v>0</v>
      </c>
      <c r="J22" s="3">
        <v>0</v>
      </c>
      <c r="K22" s="3">
        <v>1</v>
      </c>
      <c r="L22" s="33">
        <v>1</v>
      </c>
      <c r="M22" s="4">
        <v>1500</v>
      </c>
      <c r="N22" s="4">
        <v>67.5</v>
      </c>
      <c r="O22" s="4">
        <v>33.75</v>
      </c>
      <c r="P22" s="4">
        <v>33.75</v>
      </c>
    </row>
    <row r="23" spans="1:16" x14ac:dyDescent="0.2">
      <c r="A23" s="1" t="s">
        <v>42</v>
      </c>
      <c r="B23" s="1" t="s">
        <v>60</v>
      </c>
      <c r="C23" s="1" t="s">
        <v>62</v>
      </c>
      <c r="D23" s="2" t="s">
        <v>40</v>
      </c>
      <c r="E23" s="2" t="s">
        <v>4</v>
      </c>
      <c r="F23" s="3">
        <f t="shared" si="0"/>
        <v>2</v>
      </c>
      <c r="G23" s="3">
        <v>1</v>
      </c>
      <c r="H23" s="3">
        <v>0</v>
      </c>
      <c r="I23" s="3">
        <v>1</v>
      </c>
      <c r="J23" s="3">
        <v>0</v>
      </c>
      <c r="K23" s="3">
        <v>2</v>
      </c>
      <c r="L23" s="33">
        <v>11</v>
      </c>
      <c r="M23" s="4">
        <v>10000</v>
      </c>
      <c r="N23" s="4">
        <v>980</v>
      </c>
      <c r="O23" s="4">
        <v>490</v>
      </c>
      <c r="P23" s="4">
        <v>17.5</v>
      </c>
    </row>
    <row r="24" spans="1:16" x14ac:dyDescent="0.2">
      <c r="A24" s="1" t="s">
        <v>42</v>
      </c>
      <c r="B24" s="1" t="s">
        <v>60</v>
      </c>
      <c r="C24" s="1" t="s">
        <v>62</v>
      </c>
      <c r="D24" s="2" t="s">
        <v>40</v>
      </c>
      <c r="E24" s="2" t="s">
        <v>37</v>
      </c>
      <c r="F24" s="3">
        <f t="shared" si="0"/>
        <v>1</v>
      </c>
      <c r="G24" s="3">
        <v>1</v>
      </c>
      <c r="H24" s="3">
        <v>0</v>
      </c>
      <c r="I24" s="3">
        <v>0</v>
      </c>
      <c r="J24" s="3">
        <v>0</v>
      </c>
      <c r="K24" s="3">
        <v>1</v>
      </c>
      <c r="L24" s="33">
        <v>1</v>
      </c>
      <c r="M24" s="4">
        <v>2000</v>
      </c>
      <c r="N24" s="4">
        <v>90</v>
      </c>
      <c r="O24" s="4">
        <v>45</v>
      </c>
      <c r="P24" s="4">
        <v>45</v>
      </c>
    </row>
    <row r="25" spans="1:16" x14ac:dyDescent="0.2">
      <c r="A25" s="1" t="s">
        <v>42</v>
      </c>
      <c r="B25" s="1" t="s">
        <v>60</v>
      </c>
      <c r="C25" s="1" t="s">
        <v>64</v>
      </c>
      <c r="D25" s="2" t="s">
        <v>40</v>
      </c>
      <c r="E25" s="2" t="s">
        <v>13</v>
      </c>
      <c r="F25" s="3">
        <f t="shared" si="0"/>
        <v>1</v>
      </c>
      <c r="G25" s="3">
        <v>1</v>
      </c>
      <c r="H25" s="3">
        <v>0</v>
      </c>
      <c r="I25" s="3">
        <v>0</v>
      </c>
      <c r="J25" s="3">
        <v>0</v>
      </c>
      <c r="K25" s="3">
        <v>1</v>
      </c>
      <c r="L25" s="33">
        <v>24</v>
      </c>
      <c r="M25" s="4">
        <v>12000</v>
      </c>
      <c r="N25" s="4">
        <v>420</v>
      </c>
      <c r="O25" s="4">
        <v>210</v>
      </c>
      <c r="P25" s="4">
        <v>210</v>
      </c>
    </row>
    <row r="26" spans="1:16" x14ac:dyDescent="0.2">
      <c r="A26" s="1" t="s">
        <v>42</v>
      </c>
      <c r="B26" s="1" t="s">
        <v>60</v>
      </c>
      <c r="C26" s="1" t="s">
        <v>64</v>
      </c>
      <c r="D26" s="2" t="s">
        <v>40</v>
      </c>
      <c r="E26" s="2" t="s">
        <v>4</v>
      </c>
      <c r="F26" s="3">
        <f t="shared" si="0"/>
        <v>1</v>
      </c>
      <c r="G26" s="3">
        <v>0</v>
      </c>
      <c r="H26" s="3">
        <v>0</v>
      </c>
      <c r="I26" s="3">
        <v>1</v>
      </c>
      <c r="J26" s="3">
        <v>0</v>
      </c>
      <c r="K26" s="3">
        <v>1</v>
      </c>
      <c r="L26" s="33">
        <v>5</v>
      </c>
      <c r="M26" s="4">
        <v>5000</v>
      </c>
      <c r="N26" s="4">
        <v>525</v>
      </c>
      <c r="O26" s="4">
        <f t="shared" ref="O26" si="1">N26/2</f>
        <v>262.5</v>
      </c>
      <c r="P26" s="4">
        <v>0</v>
      </c>
    </row>
    <row r="27" spans="1:16" x14ac:dyDescent="0.2">
      <c r="A27" s="1" t="s">
        <v>42</v>
      </c>
      <c r="B27" s="1" t="s">
        <v>60</v>
      </c>
      <c r="C27" s="1" t="s">
        <v>64</v>
      </c>
      <c r="D27" s="2" t="s">
        <v>40</v>
      </c>
      <c r="E27" s="2" t="s">
        <v>37</v>
      </c>
      <c r="F27" s="3">
        <f t="shared" si="0"/>
        <v>2</v>
      </c>
      <c r="G27" s="3">
        <v>1</v>
      </c>
      <c r="H27" s="3">
        <v>0</v>
      </c>
      <c r="I27" s="3">
        <v>1</v>
      </c>
      <c r="J27" s="3">
        <v>0</v>
      </c>
      <c r="K27" s="3">
        <v>2</v>
      </c>
      <c r="L27" s="33">
        <v>2</v>
      </c>
      <c r="M27" s="4">
        <v>4200</v>
      </c>
      <c r="N27" s="4">
        <v>297</v>
      </c>
      <c r="O27" s="4">
        <v>148.5</v>
      </c>
      <c r="P27" s="4">
        <v>0</v>
      </c>
    </row>
    <row r="28" spans="1:16" x14ac:dyDescent="0.2">
      <c r="A28" s="1" t="s">
        <v>42</v>
      </c>
      <c r="B28" s="1" t="s">
        <v>44</v>
      </c>
      <c r="C28" s="1" t="s">
        <v>45</v>
      </c>
      <c r="D28" s="2" t="s">
        <v>40</v>
      </c>
      <c r="E28" s="2" t="s">
        <v>13</v>
      </c>
      <c r="F28" s="3">
        <f t="shared" si="0"/>
        <v>7</v>
      </c>
      <c r="G28" s="3">
        <v>2</v>
      </c>
      <c r="H28" s="3">
        <v>0</v>
      </c>
      <c r="I28" s="3">
        <v>5</v>
      </c>
      <c r="J28" s="3">
        <v>0</v>
      </c>
      <c r="K28" s="3">
        <v>5</v>
      </c>
      <c r="L28" s="33">
        <v>140</v>
      </c>
      <c r="M28" s="4">
        <v>81700</v>
      </c>
      <c r="N28" s="4">
        <v>3911.24</v>
      </c>
      <c r="O28" s="4">
        <v>1955.62</v>
      </c>
      <c r="P28" s="4">
        <v>435.75</v>
      </c>
    </row>
    <row r="29" spans="1:16" x14ac:dyDescent="0.2">
      <c r="A29" s="1" t="s">
        <v>42</v>
      </c>
      <c r="B29" s="1" t="s">
        <v>44</v>
      </c>
      <c r="C29" s="1" t="s">
        <v>45</v>
      </c>
      <c r="D29" s="2" t="s">
        <v>40</v>
      </c>
      <c r="E29" s="2" t="s">
        <v>65</v>
      </c>
      <c r="F29" s="3">
        <f t="shared" si="0"/>
        <v>2</v>
      </c>
      <c r="G29" s="3">
        <v>0</v>
      </c>
      <c r="H29" s="3">
        <v>0</v>
      </c>
      <c r="I29" s="3">
        <v>2</v>
      </c>
      <c r="J29" s="3">
        <v>0</v>
      </c>
      <c r="K29" s="3">
        <v>2</v>
      </c>
      <c r="L29" s="33">
        <v>87</v>
      </c>
      <c r="M29" s="4">
        <v>99000</v>
      </c>
      <c r="N29" s="4">
        <v>4980</v>
      </c>
      <c r="O29" s="4">
        <v>2490</v>
      </c>
      <c r="P29" s="4">
        <v>0</v>
      </c>
    </row>
    <row r="30" spans="1:16" x14ac:dyDescent="0.2">
      <c r="A30" s="1" t="s">
        <v>42</v>
      </c>
      <c r="B30" s="1" t="s">
        <v>44</v>
      </c>
      <c r="C30" s="1" t="s">
        <v>45</v>
      </c>
      <c r="D30" s="2" t="s">
        <v>40</v>
      </c>
      <c r="E30" s="2" t="s">
        <v>4</v>
      </c>
      <c r="F30" s="3">
        <f t="shared" si="0"/>
        <v>2</v>
      </c>
      <c r="G30" s="3">
        <v>0</v>
      </c>
      <c r="H30" s="3">
        <v>0</v>
      </c>
      <c r="I30" s="3">
        <v>2</v>
      </c>
      <c r="J30" s="3">
        <v>0</v>
      </c>
      <c r="K30" s="3">
        <v>1</v>
      </c>
      <c r="L30" s="33">
        <v>15</v>
      </c>
      <c r="M30" s="4">
        <v>12400</v>
      </c>
      <c r="N30" s="4">
        <v>714</v>
      </c>
      <c r="O30" s="4">
        <v>357</v>
      </c>
      <c r="P30" s="4">
        <v>0</v>
      </c>
    </row>
    <row r="31" spans="1:16" x14ac:dyDescent="0.2">
      <c r="A31" s="1" t="s">
        <v>42</v>
      </c>
      <c r="B31" s="1" t="s">
        <v>44</v>
      </c>
      <c r="C31" s="1" t="s">
        <v>45</v>
      </c>
      <c r="D31" s="2" t="s">
        <v>40</v>
      </c>
      <c r="E31" s="2" t="s">
        <v>37</v>
      </c>
      <c r="F31" s="3">
        <f t="shared" si="0"/>
        <v>1</v>
      </c>
      <c r="G31" s="3">
        <v>0</v>
      </c>
      <c r="H31" s="3">
        <v>0</v>
      </c>
      <c r="I31" s="3">
        <v>1</v>
      </c>
      <c r="J31" s="3">
        <v>0</v>
      </c>
      <c r="K31" s="3">
        <v>1</v>
      </c>
      <c r="L31" s="33">
        <v>1</v>
      </c>
      <c r="M31" s="4">
        <v>3200</v>
      </c>
      <c r="N31" s="4">
        <v>146.25</v>
      </c>
      <c r="O31" s="4">
        <v>73.125</v>
      </c>
      <c r="P31" s="4">
        <v>0</v>
      </c>
    </row>
    <row r="32" spans="1:16" x14ac:dyDescent="0.2">
      <c r="A32" s="1" t="s">
        <v>42</v>
      </c>
      <c r="B32" s="1" t="s">
        <v>66</v>
      </c>
      <c r="C32" s="1" t="s">
        <v>67</v>
      </c>
      <c r="D32" s="2" t="s">
        <v>40</v>
      </c>
      <c r="E32" s="2" t="s">
        <v>4</v>
      </c>
      <c r="F32" s="3">
        <f t="shared" si="0"/>
        <v>3</v>
      </c>
      <c r="G32" s="3">
        <v>0</v>
      </c>
      <c r="H32" s="3">
        <v>0</v>
      </c>
      <c r="I32" s="3">
        <v>3</v>
      </c>
      <c r="J32" s="3">
        <v>0</v>
      </c>
      <c r="K32" s="3">
        <v>3</v>
      </c>
      <c r="L32" s="33">
        <v>58</v>
      </c>
      <c r="M32" s="4">
        <v>40300</v>
      </c>
      <c r="N32" s="4">
        <v>3640</v>
      </c>
      <c r="O32" s="4">
        <v>1820</v>
      </c>
      <c r="P32" s="4">
        <v>315</v>
      </c>
    </row>
    <row r="33" spans="1:16" x14ac:dyDescent="0.2">
      <c r="A33" s="1" t="s">
        <v>42</v>
      </c>
      <c r="B33" s="1" t="s">
        <v>66</v>
      </c>
      <c r="C33" s="1" t="s">
        <v>67</v>
      </c>
      <c r="D33" s="2" t="s">
        <v>40</v>
      </c>
      <c r="E33" s="2" t="s">
        <v>37</v>
      </c>
      <c r="F33" s="3">
        <f t="shared" si="0"/>
        <v>1</v>
      </c>
      <c r="G33" s="3">
        <v>0</v>
      </c>
      <c r="H33" s="3">
        <v>0</v>
      </c>
      <c r="I33" s="3">
        <v>1</v>
      </c>
      <c r="J33" s="3">
        <v>0</v>
      </c>
      <c r="K33" s="3">
        <v>1</v>
      </c>
      <c r="L33" s="33">
        <v>1</v>
      </c>
      <c r="M33" s="4">
        <v>2000</v>
      </c>
      <c r="N33" s="4">
        <v>270</v>
      </c>
      <c r="O33" s="4">
        <v>135</v>
      </c>
      <c r="P33" s="4">
        <v>135</v>
      </c>
    </row>
    <row r="34" spans="1:16" x14ac:dyDescent="0.2">
      <c r="A34" s="1" t="s">
        <v>42</v>
      </c>
      <c r="B34" s="1" t="s">
        <v>66</v>
      </c>
      <c r="C34" s="1" t="s">
        <v>68</v>
      </c>
      <c r="D34" s="2" t="s">
        <v>40</v>
      </c>
      <c r="E34" s="2" t="s">
        <v>13</v>
      </c>
      <c r="F34" s="3">
        <f t="shared" si="0"/>
        <v>7</v>
      </c>
      <c r="G34" s="3">
        <v>0</v>
      </c>
      <c r="H34" s="3">
        <v>0</v>
      </c>
      <c r="I34" s="3">
        <v>7</v>
      </c>
      <c r="J34" s="3">
        <v>0</v>
      </c>
      <c r="K34" s="3">
        <v>7</v>
      </c>
      <c r="L34" s="33">
        <v>70</v>
      </c>
      <c r="M34" s="4">
        <v>42000</v>
      </c>
      <c r="N34" s="4">
        <v>2205</v>
      </c>
      <c r="O34" s="4">
        <v>1102.5</v>
      </c>
      <c r="P34" s="4">
        <v>0</v>
      </c>
    </row>
    <row r="35" spans="1:16" x14ac:dyDescent="0.2">
      <c r="A35" s="1" t="s">
        <v>42</v>
      </c>
      <c r="B35" s="1" t="s">
        <v>66</v>
      </c>
      <c r="C35" s="1" t="s">
        <v>68</v>
      </c>
      <c r="D35" s="2" t="s">
        <v>40</v>
      </c>
      <c r="E35" s="2" t="s">
        <v>4</v>
      </c>
      <c r="F35" s="3">
        <f t="shared" si="0"/>
        <v>1</v>
      </c>
      <c r="G35" s="3">
        <v>0</v>
      </c>
      <c r="H35" s="3">
        <v>0</v>
      </c>
      <c r="I35" s="3">
        <v>1</v>
      </c>
      <c r="J35" s="3">
        <v>0</v>
      </c>
      <c r="K35" s="3">
        <v>1</v>
      </c>
      <c r="L35" s="33">
        <v>5</v>
      </c>
      <c r="M35" s="4">
        <v>4250</v>
      </c>
      <c r="N35" s="4">
        <v>446.25</v>
      </c>
      <c r="O35" s="4">
        <v>223.125</v>
      </c>
      <c r="P35" s="4">
        <v>0</v>
      </c>
    </row>
    <row r="36" spans="1:16" x14ac:dyDescent="0.2">
      <c r="A36" s="1" t="s">
        <v>42</v>
      </c>
      <c r="B36" s="1" t="s">
        <v>66</v>
      </c>
      <c r="C36" s="1" t="s">
        <v>68</v>
      </c>
      <c r="D36" s="2" t="s">
        <v>40</v>
      </c>
      <c r="E36" s="2" t="s">
        <v>37</v>
      </c>
      <c r="F36" s="3">
        <f t="shared" si="0"/>
        <v>1</v>
      </c>
      <c r="G36" s="3">
        <v>0</v>
      </c>
      <c r="H36" s="3">
        <v>0</v>
      </c>
      <c r="I36" s="3">
        <v>1</v>
      </c>
      <c r="J36" s="3">
        <v>0</v>
      </c>
      <c r="K36" s="3">
        <v>1</v>
      </c>
      <c r="L36" s="33">
        <v>1</v>
      </c>
      <c r="M36" s="4">
        <v>1500</v>
      </c>
      <c r="N36" s="4">
        <v>202.5</v>
      </c>
      <c r="O36" s="4">
        <v>101.25</v>
      </c>
      <c r="P36" s="4">
        <v>0</v>
      </c>
    </row>
    <row r="37" spans="1:16" x14ac:dyDescent="0.2">
      <c r="A37" s="1" t="s">
        <v>42</v>
      </c>
      <c r="B37" s="1" t="s">
        <v>71</v>
      </c>
      <c r="C37" s="1" t="s">
        <v>72</v>
      </c>
      <c r="D37" s="2" t="s">
        <v>40</v>
      </c>
      <c r="E37" s="2" t="s">
        <v>65</v>
      </c>
      <c r="F37" s="3">
        <f t="shared" si="0"/>
        <v>3</v>
      </c>
      <c r="G37" s="3">
        <v>0</v>
      </c>
      <c r="H37" s="3">
        <v>0</v>
      </c>
      <c r="I37" s="3">
        <v>3</v>
      </c>
      <c r="J37" s="3">
        <v>0</v>
      </c>
      <c r="K37" s="3">
        <v>2</v>
      </c>
      <c r="L37" s="33">
        <v>86</v>
      </c>
      <c r="M37" s="4">
        <v>72650</v>
      </c>
      <c r="N37" s="4">
        <v>7628.25</v>
      </c>
      <c r="O37" s="4">
        <v>3814.125</v>
      </c>
      <c r="P37" s="4">
        <v>0</v>
      </c>
    </row>
    <row r="38" spans="1:16" x14ac:dyDescent="0.2">
      <c r="A38" s="1" t="s">
        <v>42</v>
      </c>
      <c r="B38" s="1" t="s">
        <v>71</v>
      </c>
      <c r="C38" s="1" t="s">
        <v>72</v>
      </c>
      <c r="D38" s="2" t="s">
        <v>40</v>
      </c>
      <c r="E38" s="2" t="s">
        <v>4</v>
      </c>
      <c r="F38" s="3">
        <f t="shared" si="0"/>
        <v>2</v>
      </c>
      <c r="G38" s="3">
        <v>0</v>
      </c>
      <c r="H38" s="3">
        <v>0</v>
      </c>
      <c r="I38" s="3">
        <v>2</v>
      </c>
      <c r="J38" s="3">
        <v>0</v>
      </c>
      <c r="K38" s="3">
        <v>2</v>
      </c>
      <c r="L38" s="33">
        <v>2</v>
      </c>
      <c r="M38" s="4">
        <v>4000</v>
      </c>
      <c r="N38" s="4">
        <v>540</v>
      </c>
      <c r="O38" s="4">
        <v>270</v>
      </c>
      <c r="P38" s="4">
        <v>0</v>
      </c>
    </row>
    <row r="39" spans="1:16" x14ac:dyDescent="0.2">
      <c r="A39" s="1" t="s">
        <v>42</v>
      </c>
      <c r="B39" s="1" t="s">
        <v>71</v>
      </c>
      <c r="C39" s="1" t="s">
        <v>74</v>
      </c>
      <c r="D39" s="2" t="s">
        <v>69</v>
      </c>
      <c r="E39" s="2" t="s">
        <v>4</v>
      </c>
      <c r="F39" s="3">
        <f t="shared" si="0"/>
        <v>6</v>
      </c>
      <c r="G39" s="3">
        <v>0</v>
      </c>
      <c r="H39" s="3">
        <v>6</v>
      </c>
      <c r="I39" s="3">
        <v>0</v>
      </c>
      <c r="J39" s="3">
        <v>0</v>
      </c>
      <c r="K39" s="33">
        <v>5</v>
      </c>
      <c r="L39" s="33">
        <v>6</v>
      </c>
      <c r="M39" s="4">
        <v>21500</v>
      </c>
      <c r="N39" s="4">
        <v>645</v>
      </c>
      <c r="O39" s="4">
        <v>322.5</v>
      </c>
      <c r="P39" s="4">
        <v>322.5</v>
      </c>
    </row>
    <row r="40" spans="1:16" x14ac:dyDescent="0.2">
      <c r="A40" s="1" t="s">
        <v>42</v>
      </c>
      <c r="B40" s="1" t="s">
        <v>71</v>
      </c>
      <c r="C40" s="1" t="s">
        <v>74</v>
      </c>
      <c r="D40" s="2" t="s">
        <v>69</v>
      </c>
      <c r="E40" s="2" t="s">
        <v>37</v>
      </c>
      <c r="F40" s="3">
        <f t="shared" si="0"/>
        <v>2</v>
      </c>
      <c r="G40" s="3">
        <v>0</v>
      </c>
      <c r="H40" s="3">
        <v>2</v>
      </c>
      <c r="I40" s="3">
        <v>0</v>
      </c>
      <c r="J40" s="3">
        <v>0</v>
      </c>
      <c r="K40" s="3">
        <v>2</v>
      </c>
      <c r="L40" s="33">
        <v>4</v>
      </c>
      <c r="M40" s="4">
        <v>8300</v>
      </c>
      <c r="N40" s="4">
        <v>249</v>
      </c>
      <c r="O40" s="4">
        <v>124</v>
      </c>
      <c r="P40" s="4">
        <v>125</v>
      </c>
    </row>
    <row r="41" spans="1:16" x14ac:dyDescent="0.2">
      <c r="A41" s="1" t="s">
        <v>42</v>
      </c>
      <c r="B41" s="1" t="s">
        <v>76</v>
      </c>
      <c r="C41" s="1" t="s">
        <v>77</v>
      </c>
      <c r="D41" s="2" t="s">
        <v>40</v>
      </c>
      <c r="E41" s="2" t="s">
        <v>13</v>
      </c>
      <c r="F41" s="3">
        <f t="shared" si="0"/>
        <v>1</v>
      </c>
      <c r="G41" s="3">
        <v>0</v>
      </c>
      <c r="H41" s="3">
        <v>0</v>
      </c>
      <c r="I41" s="3">
        <v>1</v>
      </c>
      <c r="J41" s="3">
        <v>0</v>
      </c>
      <c r="K41" s="3">
        <v>1</v>
      </c>
      <c r="L41" s="33">
        <v>50</v>
      </c>
      <c r="M41" s="4">
        <v>22500</v>
      </c>
      <c r="N41" s="4">
        <v>1181.25</v>
      </c>
      <c r="O41" s="4">
        <v>590.625</v>
      </c>
      <c r="P41" s="4">
        <v>0</v>
      </c>
    </row>
    <row r="42" spans="1:16" x14ac:dyDescent="0.2">
      <c r="A42" s="1" t="s">
        <v>42</v>
      </c>
      <c r="B42" s="1" t="s">
        <v>76</v>
      </c>
      <c r="C42" s="1" t="s">
        <v>77</v>
      </c>
      <c r="D42" s="2" t="s">
        <v>40</v>
      </c>
      <c r="E42" s="2" t="s">
        <v>4</v>
      </c>
      <c r="F42" s="3">
        <f t="shared" si="0"/>
        <v>7</v>
      </c>
      <c r="G42" s="3">
        <v>0</v>
      </c>
      <c r="H42" s="3">
        <v>0</v>
      </c>
      <c r="I42" s="3">
        <v>7</v>
      </c>
      <c r="J42" s="3">
        <v>0</v>
      </c>
      <c r="K42" s="3">
        <v>4</v>
      </c>
      <c r="L42" s="33">
        <v>165</v>
      </c>
      <c r="M42" s="4">
        <v>154750</v>
      </c>
      <c r="N42" s="4">
        <v>16248.75</v>
      </c>
      <c r="O42" s="4">
        <v>8124.375</v>
      </c>
      <c r="P42" s="4">
        <v>0</v>
      </c>
    </row>
    <row r="43" spans="1:16" x14ac:dyDescent="0.2">
      <c r="A43" s="1" t="s">
        <v>42</v>
      </c>
      <c r="B43" s="1" t="s">
        <v>76</v>
      </c>
      <c r="C43" s="1" t="s">
        <v>77</v>
      </c>
      <c r="D43" s="2" t="s">
        <v>40</v>
      </c>
      <c r="E43" s="2" t="s">
        <v>37</v>
      </c>
      <c r="F43" s="3">
        <f t="shared" si="0"/>
        <v>4</v>
      </c>
      <c r="G43" s="3">
        <v>0</v>
      </c>
      <c r="H43" s="3">
        <v>0</v>
      </c>
      <c r="I43" s="3">
        <v>4</v>
      </c>
      <c r="J43" s="3">
        <v>0</v>
      </c>
      <c r="K43" s="3">
        <v>4</v>
      </c>
      <c r="L43" s="33">
        <v>5</v>
      </c>
      <c r="M43" s="4">
        <v>10000</v>
      </c>
      <c r="N43" s="4">
        <v>1350</v>
      </c>
      <c r="O43" s="4">
        <v>675</v>
      </c>
      <c r="P43" s="4">
        <v>0</v>
      </c>
    </row>
    <row r="44" spans="1:16" x14ac:dyDescent="0.2">
      <c r="A44" s="1" t="s">
        <v>42</v>
      </c>
      <c r="B44" s="1" t="s">
        <v>79</v>
      </c>
      <c r="C44" s="1" t="s">
        <v>80</v>
      </c>
      <c r="D44" s="2" t="s">
        <v>40</v>
      </c>
      <c r="E44" s="2" t="s">
        <v>13</v>
      </c>
      <c r="F44" s="3">
        <f t="shared" si="0"/>
        <v>2</v>
      </c>
      <c r="G44" s="3">
        <v>0</v>
      </c>
      <c r="H44" s="3">
        <v>0</v>
      </c>
      <c r="I44" s="3">
        <v>2</v>
      </c>
      <c r="J44" s="3">
        <v>0</v>
      </c>
      <c r="K44" s="3">
        <v>0</v>
      </c>
      <c r="L44" s="33">
        <v>80</v>
      </c>
      <c r="M44" s="4">
        <v>51000</v>
      </c>
      <c r="N44" s="4">
        <v>2677.5</v>
      </c>
      <c r="O44" s="4">
        <v>1338.75</v>
      </c>
      <c r="P44" s="4">
        <v>0</v>
      </c>
    </row>
    <row r="45" spans="1:16" x14ac:dyDescent="0.2">
      <c r="A45" s="1" t="s">
        <v>42</v>
      </c>
      <c r="B45" s="1" t="s">
        <v>79</v>
      </c>
      <c r="C45" s="1" t="s">
        <v>80</v>
      </c>
      <c r="D45" s="2" t="s">
        <v>40</v>
      </c>
      <c r="E45" s="2" t="s">
        <v>38</v>
      </c>
      <c r="F45" s="3">
        <f t="shared" si="0"/>
        <v>1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3">
        <v>5</v>
      </c>
      <c r="M45" s="4">
        <v>2000</v>
      </c>
      <c r="N45" s="4">
        <v>70</v>
      </c>
      <c r="O45" s="4">
        <v>35</v>
      </c>
      <c r="P45" s="4">
        <v>0</v>
      </c>
    </row>
    <row r="46" spans="1:16" x14ac:dyDescent="0.2">
      <c r="A46" s="1" t="s">
        <v>42</v>
      </c>
      <c r="B46" s="1" t="s">
        <v>79</v>
      </c>
      <c r="C46" s="1" t="s">
        <v>80</v>
      </c>
      <c r="D46" s="2" t="s">
        <v>40</v>
      </c>
      <c r="E46" s="2" t="s">
        <v>65</v>
      </c>
      <c r="F46" s="3">
        <f t="shared" si="0"/>
        <v>1</v>
      </c>
      <c r="G46" s="3">
        <v>1</v>
      </c>
      <c r="H46" s="3">
        <v>0</v>
      </c>
      <c r="I46" s="3">
        <v>0</v>
      </c>
      <c r="J46" s="3">
        <v>0</v>
      </c>
      <c r="K46" s="3">
        <v>0</v>
      </c>
      <c r="L46" s="33">
        <v>2</v>
      </c>
      <c r="M46" s="4">
        <v>2000</v>
      </c>
      <c r="N46" s="4">
        <v>60</v>
      </c>
      <c r="O46" s="4">
        <v>30</v>
      </c>
      <c r="P46" s="4">
        <v>0</v>
      </c>
    </row>
    <row r="47" spans="1:16" x14ac:dyDescent="0.2">
      <c r="A47" s="1" t="s">
        <v>42</v>
      </c>
      <c r="B47" s="1" t="s">
        <v>79</v>
      </c>
      <c r="C47" s="1" t="s">
        <v>80</v>
      </c>
      <c r="D47" s="2" t="s">
        <v>40</v>
      </c>
      <c r="E47" s="2" t="s">
        <v>4</v>
      </c>
      <c r="F47" s="3">
        <f t="shared" si="0"/>
        <v>1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3">
        <v>8</v>
      </c>
      <c r="M47" s="4">
        <v>8000</v>
      </c>
      <c r="N47" s="4">
        <v>840</v>
      </c>
      <c r="O47" s="4">
        <v>420</v>
      </c>
      <c r="P47" s="4">
        <v>0</v>
      </c>
    </row>
    <row r="48" spans="1:16" x14ac:dyDescent="0.2">
      <c r="A48" s="1" t="s">
        <v>42</v>
      </c>
      <c r="B48" s="1" t="s">
        <v>79</v>
      </c>
      <c r="C48" s="1" t="s">
        <v>80</v>
      </c>
      <c r="D48" s="2" t="s">
        <v>40</v>
      </c>
      <c r="E48" s="2" t="s">
        <v>37</v>
      </c>
      <c r="F48" s="3">
        <f t="shared" si="0"/>
        <v>1</v>
      </c>
      <c r="G48" s="3">
        <v>0</v>
      </c>
      <c r="H48" s="3">
        <v>0</v>
      </c>
      <c r="I48" s="3">
        <v>1</v>
      </c>
      <c r="J48" s="3">
        <v>0</v>
      </c>
      <c r="K48" s="3">
        <v>0</v>
      </c>
      <c r="L48" s="33">
        <v>1</v>
      </c>
      <c r="M48" s="4">
        <v>1800</v>
      </c>
      <c r="N48" s="4">
        <v>243</v>
      </c>
      <c r="O48" s="4">
        <v>121.5</v>
      </c>
      <c r="P48" s="4">
        <v>0</v>
      </c>
    </row>
    <row r="49" spans="1:16" x14ac:dyDescent="0.2">
      <c r="A49" s="1" t="s">
        <v>42</v>
      </c>
      <c r="B49" s="1" t="s">
        <v>83</v>
      </c>
      <c r="C49" s="1" t="s">
        <v>84</v>
      </c>
      <c r="D49" s="2" t="s">
        <v>40</v>
      </c>
      <c r="E49" s="2" t="s">
        <v>13</v>
      </c>
      <c r="F49" s="3">
        <f t="shared" si="0"/>
        <v>6</v>
      </c>
      <c r="G49" s="3">
        <v>1</v>
      </c>
      <c r="H49" s="3">
        <v>0</v>
      </c>
      <c r="I49" s="3">
        <v>5</v>
      </c>
      <c r="J49" s="3">
        <v>0</v>
      </c>
      <c r="K49" s="3">
        <v>6</v>
      </c>
      <c r="L49" s="33">
        <v>97</v>
      </c>
      <c r="M49" s="4">
        <v>62800</v>
      </c>
      <c r="N49" s="4">
        <v>2796.5</v>
      </c>
      <c r="O49" s="4">
        <v>1398.25</v>
      </c>
      <c r="P49" s="4">
        <v>12.25</v>
      </c>
    </row>
    <row r="50" spans="1:16" x14ac:dyDescent="0.2">
      <c r="A50" s="1" t="s">
        <v>42</v>
      </c>
      <c r="B50" s="1" t="s">
        <v>83</v>
      </c>
      <c r="C50" s="1" t="s">
        <v>84</v>
      </c>
      <c r="D50" s="2" t="s">
        <v>40</v>
      </c>
      <c r="E50" s="2" t="s">
        <v>4</v>
      </c>
      <c r="F50" s="3">
        <f t="shared" si="0"/>
        <v>3</v>
      </c>
      <c r="G50" s="3">
        <v>1</v>
      </c>
      <c r="H50" s="3">
        <v>0</v>
      </c>
      <c r="I50" s="3">
        <v>2</v>
      </c>
      <c r="J50" s="3">
        <v>0</v>
      </c>
      <c r="K50" s="3">
        <v>3</v>
      </c>
      <c r="L50" s="33">
        <v>22</v>
      </c>
      <c r="M50" s="4">
        <v>18700</v>
      </c>
      <c r="N50" s="4">
        <v>1354.5</v>
      </c>
      <c r="O50" s="4">
        <v>677.25</v>
      </c>
      <c r="P50" s="4">
        <v>47.25</v>
      </c>
    </row>
    <row r="51" spans="1:16" x14ac:dyDescent="0.2">
      <c r="A51" s="1" t="s">
        <v>42</v>
      </c>
      <c r="B51" s="1" t="s">
        <v>83</v>
      </c>
      <c r="C51" s="1" t="s">
        <v>84</v>
      </c>
      <c r="D51" s="2" t="s">
        <v>40</v>
      </c>
      <c r="E51" s="2" t="s">
        <v>37</v>
      </c>
      <c r="F51" s="3">
        <f t="shared" si="0"/>
        <v>5</v>
      </c>
      <c r="G51" s="3">
        <v>3</v>
      </c>
      <c r="H51" s="3">
        <v>0</v>
      </c>
      <c r="I51" s="3">
        <v>2</v>
      </c>
      <c r="J51" s="3">
        <v>0</v>
      </c>
      <c r="K51" s="3">
        <v>5</v>
      </c>
      <c r="L51" s="33">
        <v>5</v>
      </c>
      <c r="M51" s="4">
        <v>12550</v>
      </c>
      <c r="N51" s="4">
        <v>1014.75</v>
      </c>
      <c r="O51" s="4">
        <v>507.375</v>
      </c>
      <c r="P51" s="4">
        <v>136.13</v>
      </c>
    </row>
    <row r="52" spans="1:16" x14ac:dyDescent="0.2">
      <c r="A52" s="1" t="s">
        <v>42</v>
      </c>
      <c r="B52" s="1" t="s">
        <v>83</v>
      </c>
      <c r="C52" s="1" t="s">
        <v>84</v>
      </c>
      <c r="D52" s="2" t="s">
        <v>82</v>
      </c>
      <c r="E52" s="2" t="s">
        <v>13</v>
      </c>
      <c r="F52" s="3">
        <f t="shared" si="0"/>
        <v>1</v>
      </c>
      <c r="G52" s="3">
        <v>0</v>
      </c>
      <c r="H52" s="3">
        <v>0</v>
      </c>
      <c r="I52" s="3">
        <v>1</v>
      </c>
      <c r="J52" s="3">
        <v>0</v>
      </c>
      <c r="K52" s="3">
        <v>1</v>
      </c>
      <c r="L52" s="33">
        <v>40</v>
      </c>
      <c r="M52" s="4">
        <v>3200</v>
      </c>
      <c r="N52" s="4">
        <v>96</v>
      </c>
      <c r="O52" s="4">
        <v>48</v>
      </c>
      <c r="P52" s="4">
        <v>0</v>
      </c>
    </row>
    <row r="53" spans="1:16" x14ac:dyDescent="0.2">
      <c r="A53" s="1" t="s">
        <v>42</v>
      </c>
      <c r="B53" s="1" t="s">
        <v>83</v>
      </c>
      <c r="C53" s="1" t="s">
        <v>85</v>
      </c>
      <c r="D53" s="2" t="s">
        <v>40</v>
      </c>
      <c r="E53" s="2" t="s">
        <v>37</v>
      </c>
      <c r="F53" s="3">
        <f t="shared" si="0"/>
        <v>1</v>
      </c>
      <c r="G53" s="3">
        <v>1</v>
      </c>
      <c r="H53" s="3">
        <v>0</v>
      </c>
      <c r="I53" s="3">
        <v>0</v>
      </c>
      <c r="J53" s="3">
        <v>0</v>
      </c>
      <c r="K53" s="3">
        <v>1</v>
      </c>
      <c r="L53" s="33">
        <v>1</v>
      </c>
      <c r="M53" s="4">
        <v>2000</v>
      </c>
      <c r="N53" s="4">
        <v>90</v>
      </c>
      <c r="O53" s="4">
        <v>45</v>
      </c>
      <c r="P53" s="4">
        <v>45</v>
      </c>
    </row>
    <row r="54" spans="1:16" x14ac:dyDescent="0.2">
      <c r="A54" s="1" t="s">
        <v>42</v>
      </c>
      <c r="B54" s="1" t="s">
        <v>83</v>
      </c>
      <c r="C54" s="1" t="s">
        <v>86</v>
      </c>
      <c r="D54" s="2" t="s">
        <v>40</v>
      </c>
      <c r="E54" s="2" t="s">
        <v>13</v>
      </c>
      <c r="F54" s="3">
        <f t="shared" si="0"/>
        <v>2</v>
      </c>
      <c r="G54" s="3">
        <v>0</v>
      </c>
      <c r="H54" s="3">
        <v>0</v>
      </c>
      <c r="I54" s="3">
        <v>2</v>
      </c>
      <c r="J54" s="3">
        <v>0</v>
      </c>
      <c r="K54" s="3">
        <v>2</v>
      </c>
      <c r="L54" s="33">
        <v>45</v>
      </c>
      <c r="M54" s="4">
        <v>30500</v>
      </c>
      <c r="N54" s="4">
        <v>1295</v>
      </c>
      <c r="O54" s="4">
        <v>647.5</v>
      </c>
      <c r="P54" s="4">
        <v>0</v>
      </c>
    </row>
    <row r="55" spans="1:16" x14ac:dyDescent="0.2">
      <c r="A55" s="1" t="s">
        <v>42</v>
      </c>
      <c r="B55" s="1" t="s">
        <v>83</v>
      </c>
      <c r="C55" s="1" t="s">
        <v>86</v>
      </c>
      <c r="D55" s="2" t="s">
        <v>40</v>
      </c>
      <c r="E55" s="2" t="s">
        <v>65</v>
      </c>
      <c r="F55" s="3">
        <f t="shared" si="0"/>
        <v>1</v>
      </c>
      <c r="G55" s="26">
        <v>0</v>
      </c>
      <c r="H55" s="26">
        <v>0</v>
      </c>
      <c r="I55" s="26">
        <v>1</v>
      </c>
      <c r="J55" s="26">
        <v>0</v>
      </c>
      <c r="K55" s="26">
        <v>1</v>
      </c>
      <c r="L55" s="33">
        <v>7</v>
      </c>
      <c r="M55" s="27">
        <v>8400</v>
      </c>
      <c r="N55" s="27">
        <v>756</v>
      </c>
      <c r="O55" s="27">
        <v>378</v>
      </c>
      <c r="P55" s="4">
        <v>378</v>
      </c>
    </row>
    <row r="56" spans="1:16" x14ac:dyDescent="0.2">
      <c r="A56" s="1" t="s">
        <v>42</v>
      </c>
      <c r="B56" s="1" t="s">
        <v>83</v>
      </c>
      <c r="C56" s="1" t="s">
        <v>86</v>
      </c>
      <c r="D56" s="2" t="s">
        <v>40</v>
      </c>
      <c r="E56" s="2" t="s">
        <v>37</v>
      </c>
      <c r="F56" s="3">
        <f t="shared" si="0"/>
        <v>1</v>
      </c>
      <c r="G56" s="3">
        <v>1</v>
      </c>
      <c r="H56" s="3">
        <v>0</v>
      </c>
      <c r="I56" s="3">
        <v>0</v>
      </c>
      <c r="J56" s="3">
        <v>0</v>
      </c>
      <c r="K56" s="3">
        <v>1</v>
      </c>
      <c r="L56" s="33">
        <v>1</v>
      </c>
      <c r="M56" s="4">
        <v>2500</v>
      </c>
      <c r="N56" s="4">
        <v>112.5</v>
      </c>
      <c r="O56" s="4">
        <v>56.25</v>
      </c>
      <c r="P56" s="4">
        <v>56.25</v>
      </c>
    </row>
    <row r="57" spans="1:16" s="6" customFormat="1" x14ac:dyDescent="0.2">
      <c r="F57" s="8">
        <f>SUM(F4:F56)</f>
        <v>150</v>
      </c>
      <c r="G57" s="8">
        <f>SUM(G4:G56)</f>
        <v>41</v>
      </c>
      <c r="H57" s="8">
        <f>SUM(H4:H56)</f>
        <v>8</v>
      </c>
      <c r="I57" s="8">
        <f>SUM(I4:I56)</f>
        <v>101</v>
      </c>
      <c r="J57" s="8">
        <f>SUM(J4:J56)</f>
        <v>0</v>
      </c>
      <c r="K57" s="8">
        <f>SUM(K25:K56)</f>
        <v>66</v>
      </c>
      <c r="L57" s="8">
        <f>SUM(L4:L56)</f>
        <v>1783</v>
      </c>
      <c r="M57" s="9">
        <f>SUM(M4:M56)</f>
        <v>1454488.75</v>
      </c>
      <c r="N57" s="9">
        <f>SUM(N4:N56)</f>
        <v>108349.48999999999</v>
      </c>
      <c r="O57" s="9">
        <f>SUM(O4:O56)</f>
        <v>54174.244999999995</v>
      </c>
      <c r="P57" s="9">
        <f>SUM(P4:P56)</f>
        <v>4165.0200000000004</v>
      </c>
    </row>
  </sheetData>
  <autoFilter ref="A3:P3">
    <sortState ref="A4:P77">
      <sortCondition ref="B3"/>
    </sortState>
  </autoFilter>
  <dataValidations count="11">
    <dataValidation type="decimal" allowBlank="1" showInputMessage="1" showErrorMessage="1" sqref="L28:M31 L48:O48 L55 O20:O21 L20:M21 M26:N26 P26 L40:M47 O40:O47 M50:N50 P50">
      <formula1>0</formula1>
      <formula2>100000000</formula2>
    </dataValidation>
    <dataValidation type="whole" allowBlank="1" showInputMessage="1" showErrorMessage="1" sqref="K28:K31 K20:K21 L26 K40:K47 L50">
      <formula1>0</formula1>
      <formula2>5000000</formula2>
    </dataValidation>
    <dataValidation type="decimal" allowBlank="1" showInputMessage="1" showErrorMessage="1" sqref="P20:P21 N20:N21 O26 Q26 N40:N47 P40:P47 O50 Q50">
      <formula1>0</formula1>
      <formula2>1000000</formula2>
    </dataValidation>
    <dataValidation type="whole" allowBlank="1" showInputMessage="1" showErrorMessage="1" sqref="G20:K21 G28:J31 G40:K47 G26:K26 G50:K50">
      <formula1>0</formula1>
      <formula2>5000</formula2>
    </dataValidation>
    <dataValidation type="decimal" allowBlank="1" showErrorMessage="1" sqref="N25 K24 K27 K55 Q55 N22:N23 P22:P23 P25 N28:N34 P28:P34 N52:N54 P52:P54 P56 N56">
      <formula1>0</formula1>
      <formula2>1000000</formula2>
    </dataValidation>
    <dataValidation type="decimal" allowBlank="1" showErrorMessage="1" sqref="L25:M25 L24:O24 L27:O27 M55:P55 L22:M23 O22:O23 O25 L32:M34 O28:O34 L52:M54 O52:O54 O56 L56:M56">
      <formula1>0</formula1>
      <formula2>100000000</formula2>
    </dataValidation>
    <dataValidation type="decimal" allowBlank="1" showErrorMessage="1" sqref="K22:K23 K25 K32:K34 K52:K54 K56">
      <formula1>0</formula1>
      <formula2>5000000</formula2>
    </dataValidation>
    <dataValidation type="decimal" allowBlank="1" showErrorMessage="1" sqref="G56:K56 I22:K23 G52:K54 G22:G23 I24:J24 H22:H24 G25:J25 G32:K34">
      <formula1>0</formula1>
      <formula2>5000</formula2>
    </dataValidation>
    <dataValidation type="decimal" allowBlank="1" showErrorMessage="1" sqref="G55:J55 G24 G27:J27">
      <formula1>0</formula1>
      <formula2>1000</formula2>
    </dataValidation>
    <dataValidation type="whole" allowBlank="1" showInputMessage="1" showErrorMessage="1" sqref="K48">
      <formula1>0</formula1>
      <formula2>1000000</formula2>
    </dataValidation>
    <dataValidation type="whole" allowBlank="1" showInputMessage="1" showErrorMessage="1" sqref="G48:J48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90" zoomScaleNormal="90" workbookViewId="0">
      <selection activeCell="A4" sqref="A4:P19"/>
    </sheetView>
  </sheetViews>
  <sheetFormatPr baseColWidth="10" defaultRowHeight="12.75" x14ac:dyDescent="0.2"/>
  <cols>
    <col min="1" max="1" width="23" style="5" customWidth="1"/>
    <col min="2" max="2" width="20.42578125" style="5" customWidth="1"/>
    <col min="3" max="3" width="17" style="5" customWidth="1"/>
    <col min="4" max="4" width="22.28515625" style="5" bestFit="1" customWidth="1"/>
    <col min="5" max="5" width="15.140625" style="5" customWidth="1"/>
    <col min="6" max="11" width="11.5703125" style="5" bestFit="1" customWidth="1"/>
    <col min="12" max="12" width="13.85546875" style="5" customWidth="1"/>
    <col min="13" max="13" width="14.28515625" style="5" customWidth="1"/>
    <col min="14" max="16" width="11.5703125" style="5" bestFit="1" customWidth="1"/>
    <col min="17" max="16384" width="11.42578125" style="5"/>
  </cols>
  <sheetData>
    <row r="1" spans="1:16" x14ac:dyDescent="0.2">
      <c r="A1" s="6" t="s">
        <v>41</v>
      </c>
      <c r="B1" s="6"/>
      <c r="C1" s="6"/>
      <c r="D1" s="6"/>
      <c r="E1" s="6"/>
      <c r="F1" s="24"/>
      <c r="G1" s="25"/>
      <c r="H1" s="24"/>
      <c r="I1" s="8"/>
      <c r="J1" s="8"/>
      <c r="K1" s="8"/>
      <c r="L1" s="8"/>
      <c r="M1" s="9"/>
      <c r="N1" s="9"/>
      <c r="O1" s="9"/>
      <c r="P1" s="9"/>
    </row>
    <row r="2" spans="1:16" s="6" customFormat="1" x14ac:dyDescent="0.2">
      <c r="A2" s="6" t="s">
        <v>36</v>
      </c>
      <c r="F2" s="24"/>
      <c r="G2" s="25"/>
      <c r="H2" s="24"/>
      <c r="I2" s="8"/>
      <c r="J2" s="8"/>
      <c r="K2" s="8"/>
      <c r="L2" s="8"/>
      <c r="M2" s="9"/>
      <c r="N2" s="9"/>
      <c r="O2" s="9"/>
      <c r="P2" s="9"/>
    </row>
    <row r="3" spans="1:16" s="15" customFormat="1" ht="38.25" x14ac:dyDescent="0.2">
      <c r="A3" s="11" t="s">
        <v>9</v>
      </c>
      <c r="B3" s="11" t="s">
        <v>7</v>
      </c>
      <c r="C3" s="11" t="s">
        <v>8</v>
      </c>
      <c r="D3" s="11" t="s">
        <v>25</v>
      </c>
      <c r="E3" s="11" t="s">
        <v>1</v>
      </c>
      <c r="F3" s="11" t="s">
        <v>10</v>
      </c>
      <c r="G3" s="11" t="s">
        <v>26</v>
      </c>
      <c r="H3" s="11" t="s">
        <v>27</v>
      </c>
      <c r="I3" s="11" t="s">
        <v>28</v>
      </c>
      <c r="J3" s="11" t="s">
        <v>29</v>
      </c>
      <c r="K3" s="11" t="s">
        <v>30</v>
      </c>
      <c r="L3" s="11" t="s">
        <v>31</v>
      </c>
      <c r="M3" s="14" t="s">
        <v>32</v>
      </c>
      <c r="N3" s="14" t="s">
        <v>33</v>
      </c>
      <c r="O3" s="14" t="s">
        <v>34</v>
      </c>
      <c r="P3" s="14" t="s">
        <v>35</v>
      </c>
    </row>
    <row r="4" spans="1:16" x14ac:dyDescent="0.2">
      <c r="A4" s="1" t="s">
        <v>42</v>
      </c>
      <c r="B4" s="1" t="s">
        <v>44</v>
      </c>
      <c r="C4" s="1" t="s">
        <v>45</v>
      </c>
      <c r="D4" s="1" t="s">
        <v>43</v>
      </c>
      <c r="E4" s="16">
        <f>+F4+G4+H4+I4</f>
        <v>1</v>
      </c>
      <c r="F4" s="3">
        <v>0</v>
      </c>
      <c r="G4" s="3">
        <v>0</v>
      </c>
      <c r="H4" s="3">
        <v>1</v>
      </c>
      <c r="I4" s="3">
        <v>0</v>
      </c>
      <c r="J4" s="35">
        <v>1</v>
      </c>
      <c r="K4" s="17">
        <v>9</v>
      </c>
      <c r="L4" s="17">
        <v>12346.47</v>
      </c>
      <c r="M4" s="17">
        <v>740.78819999999996</v>
      </c>
      <c r="N4" s="17">
        <v>370.39409999999998</v>
      </c>
      <c r="O4" s="34">
        <v>0</v>
      </c>
      <c r="P4" s="18">
        <v>370.39</v>
      </c>
    </row>
    <row r="5" spans="1:16" x14ac:dyDescent="0.2">
      <c r="A5" s="1" t="s">
        <v>42</v>
      </c>
      <c r="B5" s="1" t="s">
        <v>44</v>
      </c>
      <c r="C5" s="1" t="s">
        <v>45</v>
      </c>
      <c r="D5" s="1" t="s">
        <v>46</v>
      </c>
      <c r="E5" s="16">
        <f t="shared" ref="E5:E19" si="0">+F5+G5+H5+I5</f>
        <v>2</v>
      </c>
      <c r="F5" s="3">
        <v>0</v>
      </c>
      <c r="G5" s="3">
        <v>0</v>
      </c>
      <c r="H5" s="3">
        <v>2</v>
      </c>
      <c r="I5" s="3">
        <v>0</v>
      </c>
      <c r="J5" s="35">
        <v>2</v>
      </c>
      <c r="K5" s="17">
        <v>0.57999999999999996</v>
      </c>
      <c r="L5" s="17">
        <v>11986.96</v>
      </c>
      <c r="M5" s="17">
        <v>599.34</v>
      </c>
      <c r="N5" s="17">
        <v>299.67</v>
      </c>
      <c r="O5" s="18">
        <v>0</v>
      </c>
      <c r="P5" s="18">
        <v>299.67</v>
      </c>
    </row>
    <row r="6" spans="1:16" x14ac:dyDescent="0.2">
      <c r="A6" s="1" t="s">
        <v>42</v>
      </c>
      <c r="B6" s="1" t="s">
        <v>44</v>
      </c>
      <c r="C6" s="1" t="s">
        <v>45</v>
      </c>
      <c r="D6" s="1" t="s">
        <v>47</v>
      </c>
      <c r="E6" s="16">
        <f t="shared" si="0"/>
        <v>2</v>
      </c>
      <c r="F6" s="3">
        <v>0</v>
      </c>
      <c r="G6" s="3">
        <v>0</v>
      </c>
      <c r="H6" s="3">
        <v>2</v>
      </c>
      <c r="I6" s="3">
        <v>0</v>
      </c>
      <c r="J6" s="35">
        <v>2</v>
      </c>
      <c r="K6" s="17">
        <v>5.5</v>
      </c>
      <c r="L6" s="17">
        <v>7223.76</v>
      </c>
      <c r="M6" s="17">
        <v>433.43</v>
      </c>
      <c r="N6" s="17">
        <v>216.715</v>
      </c>
      <c r="O6" s="18">
        <v>0</v>
      </c>
      <c r="P6" s="18">
        <v>216.715</v>
      </c>
    </row>
    <row r="7" spans="1:16" x14ac:dyDescent="0.2">
      <c r="A7" s="1" t="s">
        <v>42</v>
      </c>
      <c r="B7" s="1" t="s">
        <v>44</v>
      </c>
      <c r="C7" s="1" t="s">
        <v>45</v>
      </c>
      <c r="D7" s="1" t="s">
        <v>48</v>
      </c>
      <c r="E7" s="16">
        <f t="shared" si="0"/>
        <v>2</v>
      </c>
      <c r="F7" s="3">
        <v>0</v>
      </c>
      <c r="G7" s="3">
        <v>0</v>
      </c>
      <c r="H7" s="3">
        <v>2</v>
      </c>
      <c r="I7" s="3">
        <v>0</v>
      </c>
      <c r="J7" s="35">
        <v>2</v>
      </c>
      <c r="K7" s="17">
        <v>0.18079999999999999</v>
      </c>
      <c r="L7" s="17">
        <v>4702.09</v>
      </c>
      <c r="M7" s="17">
        <v>329.15</v>
      </c>
      <c r="N7" s="17">
        <v>164.57499999999999</v>
      </c>
      <c r="O7" s="18">
        <v>0</v>
      </c>
      <c r="P7" s="18">
        <v>164.57499999999999</v>
      </c>
    </row>
    <row r="8" spans="1:16" x14ac:dyDescent="0.2">
      <c r="A8" s="1" t="s">
        <v>42</v>
      </c>
      <c r="B8" s="1" t="s">
        <v>44</v>
      </c>
      <c r="C8" s="1" t="s">
        <v>45</v>
      </c>
      <c r="D8" s="1" t="s">
        <v>49</v>
      </c>
      <c r="E8" s="16">
        <f t="shared" si="0"/>
        <v>3</v>
      </c>
      <c r="F8" s="3">
        <v>1</v>
      </c>
      <c r="G8" s="3">
        <v>0</v>
      </c>
      <c r="H8" s="3">
        <v>2</v>
      </c>
      <c r="I8" s="3">
        <v>0</v>
      </c>
      <c r="J8" s="35">
        <v>3</v>
      </c>
      <c r="K8" s="17">
        <v>2.74</v>
      </c>
      <c r="L8" s="17">
        <v>32908.879999999997</v>
      </c>
      <c r="M8" s="17">
        <v>1974.53</v>
      </c>
      <c r="N8" s="17">
        <v>987.26499999999999</v>
      </c>
      <c r="O8" s="18">
        <v>450.90863999999999</v>
      </c>
      <c r="P8" s="18">
        <v>536.35636</v>
      </c>
    </row>
    <row r="9" spans="1:16" x14ac:dyDescent="0.2">
      <c r="A9" s="1" t="s">
        <v>42</v>
      </c>
      <c r="B9" s="1" t="s">
        <v>44</v>
      </c>
      <c r="C9" s="1" t="s">
        <v>45</v>
      </c>
      <c r="D9" s="1" t="s">
        <v>50</v>
      </c>
      <c r="E9" s="16">
        <f t="shared" si="0"/>
        <v>4</v>
      </c>
      <c r="F9" s="3">
        <v>2</v>
      </c>
      <c r="G9" s="3">
        <v>0</v>
      </c>
      <c r="H9" s="3">
        <v>2</v>
      </c>
      <c r="I9" s="3">
        <v>0</v>
      </c>
      <c r="J9" s="35">
        <v>3</v>
      </c>
      <c r="K9" s="17">
        <v>6.02</v>
      </c>
      <c r="L9" s="17">
        <v>66725.38</v>
      </c>
      <c r="M9" s="17">
        <v>4668.5597400000006</v>
      </c>
      <c r="N9" s="17">
        <v>2334.2798700000003</v>
      </c>
      <c r="O9" s="18">
        <v>1662.6</v>
      </c>
      <c r="P9" s="18">
        <v>671.67987000000039</v>
      </c>
    </row>
    <row r="10" spans="1:16" x14ac:dyDescent="0.2">
      <c r="A10" s="1" t="s">
        <v>42</v>
      </c>
      <c r="B10" s="1" t="s">
        <v>44</v>
      </c>
      <c r="C10" s="1" t="s">
        <v>45</v>
      </c>
      <c r="D10" s="1" t="s">
        <v>51</v>
      </c>
      <c r="E10" s="16">
        <f t="shared" si="0"/>
        <v>1</v>
      </c>
      <c r="F10" s="3">
        <v>1</v>
      </c>
      <c r="G10" s="3">
        <v>0</v>
      </c>
      <c r="H10" s="3">
        <v>0</v>
      </c>
      <c r="I10" s="3">
        <v>0</v>
      </c>
      <c r="J10" s="35">
        <v>1</v>
      </c>
      <c r="K10" s="17">
        <v>0.6</v>
      </c>
      <c r="L10" s="17">
        <v>3245.6639999999998</v>
      </c>
      <c r="M10" s="17">
        <v>210.96815999999998</v>
      </c>
      <c r="N10" s="17">
        <v>105.48407999999999</v>
      </c>
      <c r="O10" s="18">
        <v>105.48</v>
      </c>
      <c r="P10" s="18">
        <v>0</v>
      </c>
    </row>
    <row r="11" spans="1:16" x14ac:dyDescent="0.2">
      <c r="A11" s="1" t="s">
        <v>42</v>
      </c>
      <c r="B11" s="1" t="s">
        <v>44</v>
      </c>
      <c r="C11" s="1" t="s">
        <v>45</v>
      </c>
      <c r="D11" s="1" t="s">
        <v>52</v>
      </c>
      <c r="E11" s="16">
        <f t="shared" si="0"/>
        <v>1</v>
      </c>
      <c r="F11" s="3">
        <v>1</v>
      </c>
      <c r="G11" s="3">
        <v>0</v>
      </c>
      <c r="H11" s="3">
        <v>0</v>
      </c>
      <c r="I11" s="3">
        <v>0</v>
      </c>
      <c r="J11" s="35">
        <v>1</v>
      </c>
      <c r="K11" s="17">
        <v>0.45</v>
      </c>
      <c r="L11" s="17">
        <v>2472.8175000000001</v>
      </c>
      <c r="M11" s="17">
        <v>148.36904999999999</v>
      </c>
      <c r="N11" s="17">
        <v>74.184524999999994</v>
      </c>
      <c r="O11" s="18">
        <v>74.180000000000007</v>
      </c>
      <c r="P11" s="18">
        <v>0</v>
      </c>
    </row>
    <row r="12" spans="1:16" x14ac:dyDescent="0.2">
      <c r="A12" s="2" t="s">
        <v>42</v>
      </c>
      <c r="B12" s="2" t="s">
        <v>66</v>
      </c>
      <c r="C12" s="2" t="s">
        <v>67</v>
      </c>
      <c r="D12" s="2" t="s">
        <v>70</v>
      </c>
      <c r="E12" s="16">
        <f t="shared" si="0"/>
        <v>3</v>
      </c>
      <c r="F12" s="30">
        <v>2</v>
      </c>
      <c r="G12" s="30">
        <v>0</v>
      </c>
      <c r="H12" s="30">
        <v>1</v>
      </c>
      <c r="I12" s="30">
        <v>0</v>
      </c>
      <c r="J12" s="36">
        <v>2</v>
      </c>
      <c r="K12" s="32">
        <v>3.28</v>
      </c>
      <c r="L12" s="32">
        <v>17476.32</v>
      </c>
      <c r="M12" s="32">
        <v>1689.11</v>
      </c>
      <c r="N12" s="32">
        <v>844.55499999999995</v>
      </c>
      <c r="O12" s="27">
        <v>180</v>
      </c>
      <c r="P12" s="18">
        <v>664.55499999999995</v>
      </c>
    </row>
    <row r="13" spans="1:16" x14ac:dyDescent="0.2">
      <c r="A13" s="2" t="s">
        <v>42</v>
      </c>
      <c r="B13" s="2" t="s">
        <v>60</v>
      </c>
      <c r="C13" s="2" t="s">
        <v>62</v>
      </c>
      <c r="D13" s="2" t="s">
        <v>43</v>
      </c>
      <c r="E13" s="16">
        <f t="shared" si="0"/>
        <v>97</v>
      </c>
      <c r="F13" s="30">
        <v>63</v>
      </c>
      <c r="G13" s="30">
        <v>0</v>
      </c>
      <c r="H13" s="30">
        <v>11</v>
      </c>
      <c r="I13" s="30">
        <v>23</v>
      </c>
      <c r="J13" s="36">
        <v>54</v>
      </c>
      <c r="K13" s="32">
        <v>1593.4</v>
      </c>
      <c r="L13" s="32">
        <v>2836783.79</v>
      </c>
      <c r="M13" s="32">
        <v>198574.86</v>
      </c>
      <c r="N13" s="32">
        <v>99287.43</v>
      </c>
      <c r="O13" s="27">
        <v>99287.43</v>
      </c>
      <c r="P13" s="18">
        <v>0</v>
      </c>
    </row>
    <row r="14" spans="1:16" x14ac:dyDescent="0.2">
      <c r="A14" s="2" t="s">
        <v>42</v>
      </c>
      <c r="B14" s="2" t="s">
        <v>60</v>
      </c>
      <c r="C14" s="2" t="s">
        <v>64</v>
      </c>
      <c r="D14" s="2" t="s">
        <v>43</v>
      </c>
      <c r="E14" s="16">
        <f t="shared" si="0"/>
        <v>5</v>
      </c>
      <c r="F14" s="30">
        <v>1</v>
      </c>
      <c r="G14" s="30">
        <v>0</v>
      </c>
      <c r="H14" s="30">
        <v>0</v>
      </c>
      <c r="I14" s="30">
        <v>4</v>
      </c>
      <c r="J14" s="36">
        <v>5</v>
      </c>
      <c r="K14" s="32">
        <v>15.5</v>
      </c>
      <c r="L14" s="32">
        <v>23005.57</v>
      </c>
      <c r="M14" s="32">
        <v>1610.39</v>
      </c>
      <c r="N14" s="32">
        <v>805.19500000000005</v>
      </c>
      <c r="O14" s="27">
        <v>805.19</v>
      </c>
      <c r="P14" s="18">
        <v>4.9999999999954525E-3</v>
      </c>
    </row>
    <row r="15" spans="1:16" x14ac:dyDescent="0.2">
      <c r="A15" s="1" t="s">
        <v>42</v>
      </c>
      <c r="B15" s="1" t="s">
        <v>60</v>
      </c>
      <c r="C15" s="1" t="s">
        <v>75</v>
      </c>
      <c r="D15" s="1" t="s">
        <v>43</v>
      </c>
      <c r="E15" s="16">
        <f t="shared" si="0"/>
        <v>8</v>
      </c>
      <c r="F15" s="3">
        <v>7</v>
      </c>
      <c r="G15" s="3">
        <v>0</v>
      </c>
      <c r="H15" s="3">
        <v>0</v>
      </c>
      <c r="I15" s="3">
        <v>1</v>
      </c>
      <c r="J15" s="36">
        <v>7</v>
      </c>
      <c r="K15" s="17">
        <v>255.8</v>
      </c>
      <c r="L15" s="17">
        <v>444324.6</v>
      </c>
      <c r="M15" s="17">
        <v>31102.720000000001</v>
      </c>
      <c r="N15" s="17">
        <v>15551.36</v>
      </c>
      <c r="O15" s="18">
        <v>15551.36</v>
      </c>
      <c r="P15" s="18">
        <v>0</v>
      </c>
    </row>
    <row r="16" spans="1:16" x14ac:dyDescent="0.2">
      <c r="A16" s="1" t="s">
        <v>42</v>
      </c>
      <c r="B16" s="1" t="s">
        <v>79</v>
      </c>
      <c r="C16" s="1" t="s">
        <v>80</v>
      </c>
      <c r="D16" s="1" t="s">
        <v>78</v>
      </c>
      <c r="E16" s="16">
        <f t="shared" si="0"/>
        <v>2</v>
      </c>
      <c r="F16" s="3">
        <v>0</v>
      </c>
      <c r="G16" s="3">
        <v>0</v>
      </c>
      <c r="H16" s="3">
        <v>2</v>
      </c>
      <c r="I16" s="3">
        <v>0</v>
      </c>
      <c r="J16" s="36">
        <v>1</v>
      </c>
      <c r="K16" s="17">
        <v>5</v>
      </c>
      <c r="L16" s="17">
        <v>13145.86</v>
      </c>
      <c r="M16" s="17">
        <v>788.75</v>
      </c>
      <c r="N16" s="17">
        <v>394.375</v>
      </c>
      <c r="O16" s="18">
        <v>0</v>
      </c>
      <c r="P16" s="18">
        <v>394.375</v>
      </c>
    </row>
    <row r="17" spans="1:16" x14ac:dyDescent="0.2">
      <c r="A17" s="1" t="s">
        <v>42</v>
      </c>
      <c r="B17" s="1" t="s">
        <v>57</v>
      </c>
      <c r="C17" s="1" t="s">
        <v>59</v>
      </c>
      <c r="D17" s="1" t="s">
        <v>47</v>
      </c>
      <c r="E17" s="16">
        <f t="shared" si="0"/>
        <v>45</v>
      </c>
      <c r="F17" s="3">
        <v>11</v>
      </c>
      <c r="G17" s="3">
        <v>0</v>
      </c>
      <c r="H17" s="3">
        <v>20</v>
      </c>
      <c r="I17" s="3">
        <v>14</v>
      </c>
      <c r="J17" s="36">
        <v>45</v>
      </c>
      <c r="K17" s="17">
        <v>44.57</v>
      </c>
      <c r="L17" s="17">
        <v>61905.501500000006</v>
      </c>
      <c r="M17" s="17">
        <v>4023.8575975000003</v>
      </c>
      <c r="N17" s="17">
        <v>2011.9287987500002</v>
      </c>
      <c r="O17" s="18">
        <v>2011.93</v>
      </c>
      <c r="P17" s="18">
        <v>0</v>
      </c>
    </row>
    <row r="18" spans="1:16" x14ac:dyDescent="0.2">
      <c r="A18" s="1" t="s">
        <v>42</v>
      </c>
      <c r="B18" s="1" t="s">
        <v>57</v>
      </c>
      <c r="C18" s="1" t="s">
        <v>58</v>
      </c>
      <c r="D18" s="1" t="s">
        <v>43</v>
      </c>
      <c r="E18" s="16">
        <f t="shared" si="0"/>
        <v>4</v>
      </c>
      <c r="F18" s="3">
        <v>0</v>
      </c>
      <c r="G18" s="3">
        <v>0</v>
      </c>
      <c r="H18" s="3">
        <v>4</v>
      </c>
      <c r="I18" s="35">
        <v>0</v>
      </c>
      <c r="J18" s="35">
        <v>2</v>
      </c>
      <c r="K18" s="17">
        <v>60.6</v>
      </c>
      <c r="L18" s="17">
        <v>105262.2</v>
      </c>
      <c r="M18" s="17">
        <v>7368.35</v>
      </c>
      <c r="N18" s="17">
        <v>3684.1750000000002</v>
      </c>
      <c r="O18" s="18">
        <v>3684.18</v>
      </c>
      <c r="P18" s="18">
        <v>0</v>
      </c>
    </row>
    <row r="19" spans="1:16" x14ac:dyDescent="0.2">
      <c r="A19" s="1" t="s">
        <v>42</v>
      </c>
      <c r="B19" s="1" t="s">
        <v>57</v>
      </c>
      <c r="C19" s="1" t="s">
        <v>58</v>
      </c>
      <c r="D19" s="1" t="s">
        <v>50</v>
      </c>
      <c r="E19" s="16">
        <f t="shared" si="0"/>
        <v>1</v>
      </c>
      <c r="F19" s="3">
        <v>0</v>
      </c>
      <c r="G19" s="3">
        <v>0</v>
      </c>
      <c r="H19" s="3">
        <v>0</v>
      </c>
      <c r="I19" s="3">
        <v>1</v>
      </c>
      <c r="J19" s="35">
        <v>1</v>
      </c>
      <c r="K19" s="17">
        <v>1.6</v>
      </c>
      <c r="L19" s="17">
        <v>14324.02</v>
      </c>
      <c r="M19" s="17">
        <v>716.2</v>
      </c>
      <c r="N19" s="17">
        <v>358.1</v>
      </c>
      <c r="O19" s="4">
        <v>358.1</v>
      </c>
      <c r="P19" s="18">
        <v>0</v>
      </c>
    </row>
    <row r="20" spans="1:16" s="6" customFormat="1" x14ac:dyDescent="0.2">
      <c r="E20" s="19">
        <f t="shared" ref="E20:P20" si="1">SUM(E4:E19)</f>
        <v>181</v>
      </c>
      <c r="F20" s="19">
        <f t="shared" si="1"/>
        <v>89</v>
      </c>
      <c r="G20" s="19">
        <f t="shared" si="1"/>
        <v>0</v>
      </c>
      <c r="H20" s="19">
        <f t="shared" si="1"/>
        <v>49</v>
      </c>
      <c r="I20" s="19">
        <f t="shared" si="1"/>
        <v>43</v>
      </c>
      <c r="J20" s="19">
        <f t="shared" si="1"/>
        <v>132</v>
      </c>
      <c r="K20" s="19">
        <f t="shared" si="1"/>
        <v>2004.8207999999997</v>
      </c>
      <c r="L20" s="20">
        <f t="shared" si="1"/>
        <v>3657839.8829999999</v>
      </c>
      <c r="M20" s="20">
        <f t="shared" si="1"/>
        <v>254979.37274750002</v>
      </c>
      <c r="N20" s="20">
        <f t="shared" si="1"/>
        <v>127489.68637375001</v>
      </c>
      <c r="O20" s="20">
        <f t="shared" si="1"/>
        <v>124171.35863999999</v>
      </c>
      <c r="P20" s="20">
        <f t="shared" si="1"/>
        <v>3318.32123</v>
      </c>
    </row>
    <row r="21" spans="1:16" x14ac:dyDescent="0.2">
      <c r="E21" s="15"/>
      <c r="F21" s="15"/>
      <c r="G21" s="15"/>
      <c r="H21" s="15"/>
      <c r="I21" s="15"/>
      <c r="J21" s="15"/>
    </row>
  </sheetData>
  <dataValidations count="6">
    <dataValidation type="decimal" allowBlank="1" showInputMessage="1" showErrorMessage="1" sqref="K6:L6 N6 N8:N19 K8:L19">
      <formula1>0</formula1>
      <formula2>100000000</formula2>
    </dataValidation>
    <dataValidation type="decimal" allowBlank="1" showInputMessage="1" showErrorMessage="1" sqref="J6 J8:J19">
      <formula1>0</formula1>
      <formula2>10000</formula2>
    </dataValidation>
    <dataValidation type="whole" allowBlank="1" showInputMessage="1" showErrorMessage="1" sqref="F6:I6 F8:J15 F19:J19 F16:I18">
      <formula1>0</formula1>
      <formula2>500</formula2>
    </dataValidation>
    <dataValidation type="decimal" allowBlank="1" showErrorMessage="1" sqref="K7:L7 N7">
      <formula1>0</formula1>
      <formula2>100000000</formula2>
    </dataValidation>
    <dataValidation type="decimal" allowBlank="1" showErrorMessage="1" sqref="J7">
      <formula1>0</formula1>
      <formula2>10000</formula2>
    </dataValidation>
    <dataValidation type="decimal" allowBlank="1" showErrorMessage="1" sqref="F7:I7">
      <formula1>0</formula1>
      <formula2>500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80" zoomScaleNormal="80" workbookViewId="0">
      <selection activeCell="G25" sqref="G25"/>
    </sheetView>
  </sheetViews>
  <sheetFormatPr baseColWidth="10" defaultRowHeight="12.75" x14ac:dyDescent="0.2"/>
  <cols>
    <col min="1" max="1" width="23" style="5" customWidth="1"/>
    <col min="2" max="2" width="20.42578125" style="5" customWidth="1"/>
    <col min="3" max="3" width="18.42578125" style="5" customWidth="1"/>
    <col min="4" max="4" width="30.85546875" style="5" customWidth="1"/>
    <col min="5" max="5" width="12.28515625" style="5" customWidth="1"/>
    <col min="6" max="11" width="11.5703125" style="5" bestFit="1" customWidth="1"/>
    <col min="12" max="12" width="12.7109375" style="5" bestFit="1" customWidth="1"/>
    <col min="13" max="13" width="11.7109375" style="5" bestFit="1" customWidth="1"/>
    <col min="14" max="16" width="11.5703125" style="5" bestFit="1" customWidth="1"/>
    <col min="17" max="16384" width="11.42578125" style="5"/>
  </cols>
  <sheetData>
    <row r="1" spans="1:16" x14ac:dyDescent="0.2">
      <c r="A1" s="6" t="s">
        <v>41</v>
      </c>
      <c r="B1" s="6"/>
      <c r="C1" s="6"/>
      <c r="D1" s="6"/>
      <c r="E1" s="6"/>
      <c r="F1" s="24"/>
      <c r="G1" s="7"/>
      <c r="H1" s="8"/>
      <c r="I1" s="8"/>
      <c r="J1" s="8"/>
      <c r="K1" s="8"/>
      <c r="L1" s="8"/>
      <c r="M1" s="9"/>
      <c r="N1" s="9"/>
      <c r="O1" s="9"/>
      <c r="P1" s="9"/>
    </row>
    <row r="2" spans="1:16" x14ac:dyDescent="0.2">
      <c r="A2" s="6" t="s">
        <v>24</v>
      </c>
      <c r="B2" s="6"/>
      <c r="C2" s="6"/>
      <c r="D2" s="6"/>
      <c r="E2" s="6"/>
      <c r="F2" s="24"/>
      <c r="G2" s="7"/>
      <c r="H2" s="8"/>
      <c r="I2" s="8"/>
      <c r="J2" s="8"/>
      <c r="K2" s="8"/>
      <c r="L2" s="8"/>
      <c r="M2" s="9"/>
      <c r="N2" s="9"/>
      <c r="O2" s="9"/>
      <c r="P2" s="9"/>
    </row>
    <row r="3" spans="1:16" ht="38.25" x14ac:dyDescent="0.2">
      <c r="A3" s="21" t="s">
        <v>9</v>
      </c>
      <c r="B3" s="21" t="s">
        <v>7</v>
      </c>
      <c r="C3" s="21" t="s">
        <v>8</v>
      </c>
      <c r="D3" s="11" t="s">
        <v>5</v>
      </c>
      <c r="E3" s="11" t="s">
        <v>22</v>
      </c>
      <c r="F3" s="11" t="s">
        <v>10</v>
      </c>
      <c r="G3" s="11" t="s">
        <v>26</v>
      </c>
      <c r="H3" s="11" t="s">
        <v>27</v>
      </c>
      <c r="I3" s="11" t="s">
        <v>28</v>
      </c>
      <c r="J3" s="11" t="s">
        <v>29</v>
      </c>
      <c r="K3" s="11" t="s">
        <v>17</v>
      </c>
      <c r="L3" s="11" t="s">
        <v>18</v>
      </c>
      <c r="M3" s="11" t="s">
        <v>19</v>
      </c>
      <c r="N3" s="11" t="s">
        <v>3</v>
      </c>
      <c r="O3" s="11" t="s">
        <v>20</v>
      </c>
      <c r="P3" s="8"/>
    </row>
    <row r="4" spans="1:16" x14ac:dyDescent="0.2">
      <c r="A4" s="1" t="s">
        <v>42</v>
      </c>
      <c r="B4" s="1" t="s">
        <v>16</v>
      </c>
      <c r="C4" s="1" t="s">
        <v>14</v>
      </c>
      <c r="D4" s="1" t="s">
        <v>39</v>
      </c>
      <c r="E4" s="16">
        <f>+F4+G4+H4+I4</f>
        <v>2</v>
      </c>
      <c r="F4" s="16">
        <v>1</v>
      </c>
      <c r="G4" s="16">
        <v>0</v>
      </c>
      <c r="H4" s="16">
        <v>0</v>
      </c>
      <c r="I4" s="16">
        <v>1</v>
      </c>
      <c r="J4" s="16">
        <v>2</v>
      </c>
      <c r="K4" s="16">
        <v>2</v>
      </c>
      <c r="L4" s="4">
        <v>6300.16</v>
      </c>
      <c r="M4" s="4">
        <v>50.4</v>
      </c>
      <c r="N4" s="4">
        <v>7.6</v>
      </c>
      <c r="O4" s="18">
        <f t="shared" ref="O4" si="0">M4-N4</f>
        <v>42.8</v>
      </c>
    </row>
    <row r="5" spans="1:16" x14ac:dyDescent="0.2">
      <c r="A5" s="1" t="s">
        <v>42</v>
      </c>
      <c r="B5" s="1" t="s">
        <v>16</v>
      </c>
      <c r="C5" s="1" t="s">
        <v>14</v>
      </c>
      <c r="D5" s="1" t="s">
        <v>21</v>
      </c>
      <c r="E5" s="16">
        <f t="shared" ref="E5:E9" si="1">+F5+G5+H5+I5</f>
        <v>2</v>
      </c>
      <c r="F5" s="16">
        <v>2</v>
      </c>
      <c r="G5" s="16">
        <v>0</v>
      </c>
      <c r="H5" s="16">
        <v>0</v>
      </c>
      <c r="I5" s="16">
        <v>0</v>
      </c>
      <c r="J5" s="16">
        <v>2</v>
      </c>
      <c r="K5" s="16">
        <v>2</v>
      </c>
      <c r="L5" s="4">
        <v>8700</v>
      </c>
      <c r="M5" s="4">
        <v>130.5</v>
      </c>
      <c r="N5" s="4">
        <v>32.630000000000003</v>
      </c>
      <c r="O5" s="18">
        <v>97.87</v>
      </c>
    </row>
    <row r="6" spans="1:16" x14ac:dyDescent="0.2">
      <c r="A6" s="1" t="s">
        <v>42</v>
      </c>
      <c r="B6" s="1" t="s">
        <v>44</v>
      </c>
      <c r="C6" s="1" t="s">
        <v>45</v>
      </c>
      <c r="D6" s="1" t="s">
        <v>53</v>
      </c>
      <c r="E6" s="16">
        <f t="shared" si="1"/>
        <v>3</v>
      </c>
      <c r="F6" s="16">
        <v>0</v>
      </c>
      <c r="G6" s="16">
        <v>0</v>
      </c>
      <c r="H6" s="16">
        <v>3</v>
      </c>
      <c r="I6" s="16">
        <v>0</v>
      </c>
      <c r="J6" s="16">
        <v>3</v>
      </c>
      <c r="K6" s="33">
        <v>3</v>
      </c>
      <c r="L6" s="4">
        <v>92175</v>
      </c>
      <c r="M6" s="4">
        <v>475.5</v>
      </c>
      <c r="N6" s="18">
        <v>0</v>
      </c>
      <c r="O6" s="18">
        <v>475.5</v>
      </c>
    </row>
    <row r="7" spans="1:16" x14ac:dyDescent="0.2">
      <c r="A7" s="1" t="s">
        <v>42</v>
      </c>
      <c r="B7" s="1" t="s">
        <v>60</v>
      </c>
      <c r="C7" s="1" t="s">
        <v>64</v>
      </c>
      <c r="D7" s="1" t="s">
        <v>63</v>
      </c>
      <c r="E7" s="16">
        <f t="shared" si="1"/>
        <v>1</v>
      </c>
      <c r="F7" s="16">
        <v>0</v>
      </c>
      <c r="G7" s="16">
        <v>0</v>
      </c>
      <c r="H7" s="16">
        <v>1</v>
      </c>
      <c r="I7" s="16">
        <v>0</v>
      </c>
      <c r="J7" s="16">
        <v>1</v>
      </c>
      <c r="K7" s="33">
        <v>1</v>
      </c>
      <c r="L7" s="4">
        <v>3000</v>
      </c>
      <c r="M7" s="4">
        <v>60</v>
      </c>
      <c r="N7" s="18">
        <v>0</v>
      </c>
      <c r="O7" s="18">
        <v>60</v>
      </c>
    </row>
    <row r="8" spans="1:16" x14ac:dyDescent="0.2">
      <c r="A8" s="1" t="s">
        <v>42</v>
      </c>
      <c r="B8" s="1" t="s">
        <v>71</v>
      </c>
      <c r="C8" s="1" t="s">
        <v>74</v>
      </c>
      <c r="D8" s="1" t="s">
        <v>73</v>
      </c>
      <c r="E8" s="16">
        <f t="shared" si="1"/>
        <v>8</v>
      </c>
      <c r="F8" s="16">
        <v>0</v>
      </c>
      <c r="G8" s="16">
        <v>8</v>
      </c>
      <c r="H8" s="16">
        <v>0</v>
      </c>
      <c r="I8" s="16">
        <v>0</v>
      </c>
      <c r="J8" s="16">
        <v>7</v>
      </c>
      <c r="K8" s="33">
        <v>10</v>
      </c>
      <c r="L8" s="4">
        <v>29800</v>
      </c>
      <c r="M8" s="4">
        <v>323.5</v>
      </c>
      <c r="N8" s="18">
        <v>323.5</v>
      </c>
      <c r="O8" s="18">
        <v>0</v>
      </c>
    </row>
    <row r="9" spans="1:16" x14ac:dyDescent="0.2">
      <c r="A9" s="1" t="s">
        <v>42</v>
      </c>
      <c r="B9" s="1" t="s">
        <v>79</v>
      </c>
      <c r="C9" s="1" t="s">
        <v>80</v>
      </c>
      <c r="D9" s="1" t="s">
        <v>81</v>
      </c>
      <c r="E9" s="16">
        <f t="shared" si="1"/>
        <v>3</v>
      </c>
      <c r="F9" s="16">
        <v>0</v>
      </c>
      <c r="G9" s="16">
        <v>0</v>
      </c>
      <c r="H9" s="16">
        <v>3</v>
      </c>
      <c r="I9" s="16">
        <v>0</v>
      </c>
      <c r="J9" s="16">
        <v>3</v>
      </c>
      <c r="K9" s="33">
        <v>3</v>
      </c>
      <c r="L9" s="4">
        <v>52325</v>
      </c>
      <c r="M9" s="4">
        <v>1831.37</v>
      </c>
      <c r="N9" s="18">
        <v>0</v>
      </c>
      <c r="O9" s="18">
        <v>1831.37</v>
      </c>
    </row>
    <row r="10" spans="1:16" x14ac:dyDescent="0.2">
      <c r="A10" s="1" t="s">
        <v>42</v>
      </c>
      <c r="B10" s="1" t="s">
        <v>79</v>
      </c>
      <c r="C10" s="1" t="s">
        <v>80</v>
      </c>
      <c r="D10" s="1" t="s">
        <v>63</v>
      </c>
      <c r="E10" s="16">
        <v>12</v>
      </c>
      <c r="F10" s="16">
        <v>0</v>
      </c>
      <c r="G10" s="16">
        <v>0</v>
      </c>
      <c r="H10" s="16">
        <v>12</v>
      </c>
      <c r="I10" s="16">
        <v>0</v>
      </c>
      <c r="J10" s="16">
        <v>12</v>
      </c>
      <c r="K10" s="33">
        <v>12</v>
      </c>
      <c r="L10" s="4">
        <v>57730.28</v>
      </c>
      <c r="M10" s="4">
        <v>1049.6099999999999</v>
      </c>
      <c r="N10" s="18">
        <v>0</v>
      </c>
      <c r="O10" s="18">
        <v>1049.6099999999999</v>
      </c>
    </row>
    <row r="11" spans="1:16" s="6" customFormat="1" x14ac:dyDescent="0.2">
      <c r="E11" s="22">
        <f t="shared" ref="E11:O11" si="2">SUM(E4:E10)</f>
        <v>31</v>
      </c>
      <c r="F11" s="22">
        <f t="shared" si="2"/>
        <v>3</v>
      </c>
      <c r="G11" s="22">
        <f t="shared" si="2"/>
        <v>8</v>
      </c>
      <c r="H11" s="22">
        <f t="shared" si="2"/>
        <v>19</v>
      </c>
      <c r="I11" s="22">
        <f t="shared" si="2"/>
        <v>1</v>
      </c>
      <c r="J11" s="22">
        <f t="shared" si="2"/>
        <v>30</v>
      </c>
      <c r="K11" s="22">
        <f t="shared" si="2"/>
        <v>33</v>
      </c>
      <c r="L11" s="20">
        <f t="shared" si="2"/>
        <v>250030.44</v>
      </c>
      <c r="M11" s="20">
        <f t="shared" si="2"/>
        <v>3920.88</v>
      </c>
      <c r="N11" s="20">
        <f t="shared" si="2"/>
        <v>363.73</v>
      </c>
      <c r="O11" s="20">
        <f t="shared" si="2"/>
        <v>3557.1499999999996</v>
      </c>
      <c r="P11" s="9"/>
    </row>
  </sheetData>
  <dataValidations count="6">
    <dataValidation type="whole" allowBlank="1" showInputMessage="1" showErrorMessage="1" errorTitle="Sólo numero enteros" error="Sólo números enteros" sqref="F4:J5 E4:E8 E9:J10">
      <formula1>0</formula1>
      <formula2>100</formula2>
    </dataValidation>
    <dataValidation type="whole" allowBlank="1" showInputMessage="1" showErrorMessage="1" sqref="K4:K5 K9 K10">
      <formula1>0</formula1>
      <formula2>500</formula2>
    </dataValidation>
    <dataValidation type="decimal" allowBlank="1" showInputMessage="1" showErrorMessage="1" sqref="L4:N5 L9:N9 L10:N10">
      <formula1>0</formula1>
      <formula2>100000000</formula2>
    </dataValidation>
    <dataValidation type="decimal" allowBlank="1" showInputMessage="1" showErrorMessage="1" prompt="Sólo numero enteros - Sólo números enteros" sqref="F6:J8">
      <formula1>0</formula1>
      <formula2>100</formula2>
    </dataValidation>
    <dataValidation type="decimal" allowBlank="1" showErrorMessage="1" sqref="K6:M8">
      <formula1>0</formula1>
      <formula2>100000000</formula2>
    </dataValidation>
    <dataValidation type="decimal" allowBlank="1" showErrorMessage="1" sqref="J6:J8">
      <formula1>0</formula1>
      <formula2>500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PECUARIO 2020</vt:lpstr>
      <vt:lpstr>AGRÍCOLA 2020</vt:lpstr>
      <vt:lpstr>COMPLEM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Galarga</dc:creator>
  <cp:lastModifiedBy>JEFE PLANIFICACIÓN</cp:lastModifiedBy>
  <dcterms:created xsi:type="dcterms:W3CDTF">2020-10-27T16:07:16Z</dcterms:created>
  <dcterms:modified xsi:type="dcterms:W3CDTF">2020-12-14T20:47:59Z</dcterms:modified>
</cp:coreProperties>
</file>