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COMPETITIVIDAD\OneDrive\Escritorio\ISA\2021\INFORMES DE VENTAS\NOVIEMBRE 2021\"/>
    </mc:Choice>
  </mc:AlternateContent>
  <bookViews>
    <workbookView xWindow="0" yWindow="0" windowWidth="20490" windowHeight="7755" tabRatio="790" firstSheet="2" activeTab="5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2" hidden="1">'BD AGRÍCOLA PRODUCTOR'!$A$2:$T$226</definedName>
    <definedName name="_xlnm._FilterDatabase" localSheetId="3" hidden="1">'BD AGRÍCOLA RUBRO'!$A$2:$Q$35</definedName>
    <definedName name="_xlnm._FilterDatabase" localSheetId="4" hidden="1">'BD COMPLEMENTARIO PRODUCTORES'!$A$2:$T$88</definedName>
    <definedName name="_xlnm._FilterDatabase" localSheetId="5" hidden="1">'BD COMPLEMENTARIO RUBRO'!$A$2:$P$35</definedName>
    <definedName name="_xlnm._FilterDatabase" localSheetId="0" hidden="1">'BD PECUARIO PRODUCTOR'!$C$2:$T$217</definedName>
    <definedName name="_xlnm._FilterDatabase" localSheetId="1" hidden="1">'BD PECUARIO RUBRO'!$A$2:$R$130</definedName>
  </definedNames>
  <calcPr calcId="152511"/>
  <pivotCaches>
    <pivotCache cacheId="0" r:id="rId11"/>
    <pivotCache cacheId="2" r:id="rId12"/>
    <pivotCache cacheId="3" r:id="rId13"/>
    <pivotCache cacheId="4" r:id="rId14"/>
    <pivotCache cacheId="5" r:id="rId15"/>
    <pivotCache cacheId="9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5" l="1"/>
  <c r="H78" i="5"/>
  <c r="H77" i="5"/>
  <c r="H76" i="5"/>
  <c r="O16" i="4"/>
  <c r="Q16" i="4" s="1"/>
  <c r="E16" i="4"/>
  <c r="H93" i="7" l="1"/>
  <c r="P38" i="6"/>
  <c r="R38" i="6" s="1"/>
  <c r="F38" i="6"/>
  <c r="H75" i="5" l="1"/>
  <c r="H74" i="5"/>
  <c r="H73" i="5"/>
  <c r="H72" i="5"/>
  <c r="O15" i="4"/>
  <c r="Q15" i="4" s="1"/>
  <c r="E15" i="4"/>
  <c r="P13" i="2"/>
  <c r="E13" i="2"/>
  <c r="H36" i="5" l="1"/>
  <c r="H35" i="5"/>
  <c r="H34" i="5"/>
  <c r="H33" i="5"/>
  <c r="H32" i="5"/>
  <c r="H31" i="5"/>
  <c r="H30" i="5"/>
  <c r="H29" i="5"/>
  <c r="H28" i="5"/>
  <c r="H27" i="5"/>
  <c r="H26" i="5"/>
  <c r="O13" i="4"/>
  <c r="Q13" i="4" s="1"/>
  <c r="E13" i="4"/>
  <c r="O12" i="4"/>
  <c r="Q12" i="4" s="1"/>
  <c r="E12" i="4"/>
  <c r="O11" i="4"/>
  <c r="Q11" i="4" s="1"/>
  <c r="E11" i="4"/>
  <c r="O10" i="4"/>
  <c r="Q10" i="4" s="1"/>
  <c r="E10" i="4"/>
  <c r="O9" i="4"/>
  <c r="Q9" i="4" s="1"/>
  <c r="E9" i="4"/>
  <c r="O8" i="4"/>
  <c r="Q8" i="4" s="1"/>
  <c r="E8" i="4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P33" i="6"/>
  <c r="R33" i="6" s="1"/>
  <c r="F33" i="6"/>
  <c r="P32" i="6"/>
  <c r="R32" i="6" s="1"/>
  <c r="F32" i="6"/>
  <c r="P31" i="6"/>
  <c r="R31" i="6" s="1"/>
  <c r="F31" i="6"/>
  <c r="P12" i="2"/>
  <c r="E12" i="2"/>
  <c r="H69" i="7" l="1"/>
  <c r="H68" i="7"/>
  <c r="H67" i="7"/>
  <c r="H66" i="7"/>
  <c r="H65" i="7"/>
  <c r="H64" i="7"/>
  <c r="H63" i="7"/>
  <c r="H62" i="7"/>
  <c r="H61" i="7"/>
  <c r="H60" i="7"/>
  <c r="H59" i="7"/>
  <c r="H58" i="7"/>
  <c r="H57" i="7"/>
  <c r="P29" i="6"/>
  <c r="R29" i="6" s="1"/>
  <c r="F29" i="6"/>
  <c r="P28" i="6"/>
  <c r="R28" i="6" s="1"/>
  <c r="F28" i="6"/>
  <c r="P27" i="6"/>
  <c r="R27" i="6" s="1"/>
  <c r="F27" i="6"/>
</calcChain>
</file>

<file path=xl/sharedStrings.xml><?xml version="1.0" encoding="utf-8"?>
<sst xmlns="http://schemas.openxmlformats.org/spreadsheetml/2006/main" count="2748" uniqueCount="871">
  <si>
    <t>BASE DE DATOS SEGURO COMPLEMENTARIO - 2021</t>
  </si>
  <si>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</si>
  <si>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</si>
  <si>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</si>
  <si>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</si>
  <si>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</si>
  <si>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</si>
  <si>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</si>
  <si>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</si>
  <si>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</si>
  <si>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</si>
  <si>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</si>
  <si>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</si>
  <si>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</si>
  <si>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</si>
  <si>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COBRO (B/.)</t>
  </si>
  <si>
    <t>POR COBRAR (B/.)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</si>
  <si>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</si>
  <si>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</si>
  <si>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</si>
  <si>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</si>
  <si>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</si>
  <si>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</si>
  <si>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</si>
  <si>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BASE DE DATOS SEGURO AGRÍCOLA - 2021</t>
  </si>
  <si>
    <t>HAS</t>
  </si>
  <si>
    <t>50% PRIMA (B/.)</t>
  </si>
  <si>
    <t>BOCAS DEL TORO</t>
  </si>
  <si>
    <t xml:space="preserve">   </t>
  </si>
  <si>
    <t>BASE DE DATOS SEGURO PECUARIO - 2021</t>
  </si>
  <si>
    <t>ESPECIE</t>
  </si>
  <si>
    <t>CABEZAS</t>
  </si>
  <si>
    <t>ESPECIE - RUBRO</t>
  </si>
  <si>
    <t>BOVINOS</t>
  </si>
  <si>
    <t>CEBA</t>
  </si>
  <si>
    <t>SEMENTALES LECHE Y CARNE</t>
  </si>
  <si>
    <t>BOVINO - SEMENTALES LECHE Y CARNE</t>
  </si>
  <si>
    <t>BOVINO - CEBA</t>
  </si>
  <si>
    <t>MAQUINARIA Y EQUIPO</t>
  </si>
  <si>
    <t>MICROFIANZAS</t>
  </si>
  <si>
    <t xml:space="preserve"> </t>
  </si>
  <si>
    <t>CHANGUINOLA</t>
  </si>
  <si>
    <t>CHIRIQUI GRANDE</t>
  </si>
  <si>
    <t>NOMBRE</t>
  </si>
  <si>
    <t>SUBASTA</t>
  </si>
  <si>
    <t>NOVIEMBRE</t>
  </si>
  <si>
    <t>Corporacion Desarrallo Agroturistico S.A</t>
  </si>
  <si>
    <t>3017-82</t>
  </si>
  <si>
    <t>06011-0028-2021</t>
  </si>
  <si>
    <t xml:space="preserve">BOCAS DEL TORO </t>
  </si>
  <si>
    <t>06011-0029-2021</t>
  </si>
  <si>
    <t>Rafael Caballero</t>
  </si>
  <si>
    <t>1-730-1922</t>
  </si>
  <si>
    <t>211-0037-2021</t>
  </si>
  <si>
    <t>Corporacion desarrollo Agro. S.A</t>
  </si>
  <si>
    <t>211-0038-2021</t>
  </si>
  <si>
    <t>Alexis Candanedo</t>
  </si>
  <si>
    <t>1.28.51</t>
  </si>
  <si>
    <t>211-0039-2021</t>
  </si>
  <si>
    <t>19/11/2021</t>
  </si>
  <si>
    <t>Corporacion Desarroollo Agroturistico S.A</t>
  </si>
  <si>
    <t>212-0056-2021</t>
  </si>
  <si>
    <t>CHEPO</t>
  </si>
  <si>
    <t>PANAMÁ ESTE</t>
  </si>
  <si>
    <t>VIENTRE DE CARNE</t>
  </si>
  <si>
    <t>MANUEL DE JESUS CAMPO</t>
  </si>
  <si>
    <t>8-495-545</t>
  </si>
  <si>
    <t>282-0150-2021</t>
  </si>
  <si>
    <t>ELISABETH PINTO</t>
  </si>
  <si>
    <t>PE-13-460</t>
  </si>
  <si>
    <t>282-0151-2021</t>
  </si>
  <si>
    <t>282-0152-2021</t>
  </si>
  <si>
    <t>282-0153-2021</t>
  </si>
  <si>
    <t>BOVINO - VIENTRE DE CARNE</t>
  </si>
  <si>
    <t>TORTÍ</t>
  </si>
  <si>
    <t>TRANSPORTE PECUARIO</t>
  </si>
  <si>
    <t>GUALBERTO ARJONA CEDEÑO</t>
  </si>
  <si>
    <t>4-137-1430</t>
  </si>
  <si>
    <t>03087-0022-2021</t>
  </si>
  <si>
    <t>21-11-2021</t>
  </si>
  <si>
    <t>ARIEL ERNESTO SAMANIEGO</t>
  </si>
  <si>
    <t>7-703-1535</t>
  </si>
  <si>
    <t>03087-0023-2021</t>
  </si>
  <si>
    <t>03087-0024-2021</t>
  </si>
  <si>
    <t>MIGUEL ANGEL RODRIGUEZ</t>
  </si>
  <si>
    <t>6-83-940</t>
  </si>
  <si>
    <t>03087-0025-2021</t>
  </si>
  <si>
    <t>HECTOR CERRUD</t>
  </si>
  <si>
    <t>7-110-387</t>
  </si>
  <si>
    <t>03087-0026-2021</t>
  </si>
  <si>
    <t>03087-0027-2021</t>
  </si>
  <si>
    <t>MARCELO TRISTAN</t>
  </si>
  <si>
    <t>9-753-1097</t>
  </si>
  <si>
    <t>03087-0028-2021</t>
  </si>
  <si>
    <t>03087-0029-2021</t>
  </si>
  <si>
    <t>ERIC ABDIEL SANCHEZ  GUERRA</t>
  </si>
  <si>
    <t>14087-0002-2021</t>
  </si>
  <si>
    <t>23-11-2021</t>
  </si>
  <si>
    <t xml:space="preserve">VERINICA ISABEL DOMINGUEZ </t>
  </si>
  <si>
    <t>8-89-2068</t>
  </si>
  <si>
    <t>14087-0003-2021</t>
  </si>
  <si>
    <t xml:space="preserve">AHIMELEC RODRIGUEZ </t>
  </si>
  <si>
    <t>8-707-772</t>
  </si>
  <si>
    <t>14087-0004-2021</t>
  </si>
  <si>
    <t xml:space="preserve">RAMIRO BARRIOS </t>
  </si>
  <si>
    <t>14087-0005-2021</t>
  </si>
  <si>
    <t xml:space="preserve">ROXANA ESTHERE BARRIOS </t>
  </si>
  <si>
    <t>14087-0006-2021</t>
  </si>
  <si>
    <t xml:space="preserve">TITO CUNDUMI </t>
  </si>
  <si>
    <t>14087-0007-2021</t>
  </si>
  <si>
    <t xml:space="preserve">LUZ MARIA RIOS </t>
  </si>
  <si>
    <t>8-230-132</t>
  </si>
  <si>
    <t>14087-0008-2021</t>
  </si>
  <si>
    <t xml:space="preserve">EVELIA RIVERA ACEVEDO </t>
  </si>
  <si>
    <t>6-702-654</t>
  </si>
  <si>
    <t>14087-0009-2021</t>
  </si>
  <si>
    <t xml:space="preserve">ERIKA  LISBETH SANMANIEGO </t>
  </si>
  <si>
    <t>14087-0010-2021</t>
  </si>
  <si>
    <t>ADRIAN ENRRIQUE ALONSO</t>
  </si>
  <si>
    <t>14087-0012-2021</t>
  </si>
  <si>
    <t>24-11-2021</t>
  </si>
  <si>
    <t xml:space="preserve">ISAIDA PACHECO CAISAMO </t>
  </si>
  <si>
    <t>8-831-263</t>
  </si>
  <si>
    <t>14087-0013-2021</t>
  </si>
  <si>
    <t xml:space="preserve">EMERITADEL CARMEN JAEN </t>
  </si>
  <si>
    <t>14087-0014-2021</t>
  </si>
  <si>
    <t xml:space="preserve">YELENYS YASMIN GONZALEZ </t>
  </si>
  <si>
    <t>14087-0015-2021</t>
  </si>
  <si>
    <t xml:space="preserve">AGAPITO SAEZ CERRUD </t>
  </si>
  <si>
    <t>8-885-926</t>
  </si>
  <si>
    <t>14087-0017-2021</t>
  </si>
  <si>
    <t xml:space="preserve">BENYI CASAMA </t>
  </si>
  <si>
    <t>14087-0018-2021</t>
  </si>
  <si>
    <t xml:space="preserve">HERMELINDA ROSA FRIAS FRIAS </t>
  </si>
  <si>
    <t>7-707-464</t>
  </si>
  <si>
    <t>14087-0019-2021</t>
  </si>
  <si>
    <t xml:space="preserve">LUIS ALEJANDRO VARGAS  BARTUANO </t>
  </si>
  <si>
    <t>8-927-503</t>
  </si>
  <si>
    <t>14087-0020-2021</t>
  </si>
  <si>
    <t xml:space="preserve"> YARITZA DIANETH SOLIS ZAMBRANO </t>
  </si>
  <si>
    <t>14087-0021-2021</t>
  </si>
  <si>
    <t xml:space="preserve">MINERVA OJO  PEREZ </t>
  </si>
  <si>
    <t>14087-0023-2021</t>
  </si>
  <si>
    <t xml:space="preserve">YUSLEIDI YATZURI ARABA ORTEGA </t>
  </si>
  <si>
    <t>8-913-214</t>
  </si>
  <si>
    <t>14087-0024-2021</t>
  </si>
  <si>
    <t>IRIS  MARITZA PEREZ</t>
  </si>
  <si>
    <t>14087-0025-2021</t>
  </si>
  <si>
    <t xml:space="preserve">MIGUEL ANGEL ARCIA </t>
  </si>
  <si>
    <t>14087-0027-2021</t>
  </si>
  <si>
    <t xml:space="preserve">ANA DEL C . BANDA   SAMANIEGO </t>
  </si>
  <si>
    <t>14087-0029-2021</t>
  </si>
  <si>
    <t xml:space="preserve">EDUARD RAUL SAAVEDRA  V </t>
  </si>
  <si>
    <t>8-925-569</t>
  </si>
  <si>
    <t>14087-0031-2021</t>
  </si>
  <si>
    <t xml:space="preserve">LILIANA EDITH CAMPOS </t>
  </si>
  <si>
    <t>5-710-707</t>
  </si>
  <si>
    <t>14087-0032-2021</t>
  </si>
  <si>
    <t>25-11-2021</t>
  </si>
  <si>
    <t xml:space="preserve"> NERVIS  NEREYDA  GARCIA  ORTEGA </t>
  </si>
  <si>
    <t>14087-0034-2021</t>
  </si>
  <si>
    <t>26-11-2021</t>
  </si>
  <si>
    <t xml:space="preserve"> GERMAN  FRIAS  VARGAS </t>
  </si>
  <si>
    <t>7-84-1190</t>
  </si>
  <si>
    <t>14087-0035-2021</t>
  </si>
  <si>
    <t xml:space="preserve">RAFAEL LUCERO CORTEZ </t>
  </si>
  <si>
    <t>8-828-343</t>
  </si>
  <si>
    <t>14087-0037-2021</t>
  </si>
  <si>
    <t>7-117-846</t>
  </si>
  <si>
    <t>287-0176-2021</t>
  </si>
  <si>
    <t>16-11-2021-</t>
  </si>
  <si>
    <t>287-0177-2021</t>
  </si>
  <si>
    <t>8-893-2022</t>
  </si>
  <si>
    <t>287-0186-2021</t>
  </si>
  <si>
    <t>21-11-2021-</t>
  </si>
  <si>
    <t>8-894-2022</t>
  </si>
  <si>
    <t>287-0187-2021</t>
  </si>
  <si>
    <t>26-11-2021-</t>
  </si>
  <si>
    <t>8-798-2286</t>
  </si>
  <si>
    <t>287-0188-2021</t>
  </si>
  <si>
    <t>30-11-2021</t>
  </si>
  <si>
    <t xml:space="preserve">GUIDIN MONTENEGRO </t>
  </si>
  <si>
    <t>8-722-258</t>
  </si>
  <si>
    <t>287-0189-2021</t>
  </si>
  <si>
    <t>VIENTRE DOBLE PROPÓSITO</t>
  </si>
  <si>
    <t>287-0178-2021</t>
  </si>
  <si>
    <t>287-0179-2021</t>
  </si>
  <si>
    <t>287-0180-2021</t>
  </si>
  <si>
    <t>287-0181-2021</t>
  </si>
  <si>
    <t>287-0182-2021</t>
  </si>
  <si>
    <t>287-0183-2021</t>
  </si>
  <si>
    <t>287-0184-2021</t>
  </si>
  <si>
    <t>287-0185-2021</t>
  </si>
  <si>
    <t>COCLÉ</t>
  </si>
  <si>
    <t>PENONOMÉ</t>
  </si>
  <si>
    <t>LIMÓN</t>
  </si>
  <si>
    <t>BM INVESTMENT  GROUP</t>
  </si>
  <si>
    <t>121-0472-2021</t>
  </si>
  <si>
    <t>KATHERINE RAMOS</t>
  </si>
  <si>
    <t>2-743-11</t>
  </si>
  <si>
    <t>14021-0057-2021</t>
  </si>
  <si>
    <t>ISBETH BERNAL</t>
  </si>
  <si>
    <t>6-704-881</t>
  </si>
  <si>
    <t>14021-0058-2021</t>
  </si>
  <si>
    <t>PEDRO AGUILAR</t>
  </si>
  <si>
    <t>2-712-1436</t>
  </si>
  <si>
    <t>14021-0059-2021</t>
  </si>
  <si>
    <t>MELIDA OSES</t>
  </si>
  <si>
    <t>2-710-1806</t>
  </si>
  <si>
    <t>14021-0060-2021</t>
  </si>
  <si>
    <t>ZONY MENESES</t>
  </si>
  <si>
    <t>2-110-792</t>
  </si>
  <si>
    <t>14021-0061-2021</t>
  </si>
  <si>
    <t>YUVILENYS RODRIGUEZ</t>
  </si>
  <si>
    <t>2-742-1425</t>
  </si>
  <si>
    <t>14021-0062-2021</t>
  </si>
  <si>
    <t>LORENA NAVARRO</t>
  </si>
  <si>
    <t>2-709-1116</t>
  </si>
  <si>
    <t>14021-0063-2021</t>
  </si>
  <si>
    <t xml:space="preserve">CAPRINO </t>
  </si>
  <si>
    <t>VIENTRE DE LECHE</t>
  </si>
  <si>
    <t>ALEXANDER AMETH GONZALEZ</t>
  </si>
  <si>
    <t>2-713-2047</t>
  </si>
  <si>
    <t>221-0105-2021</t>
  </si>
  <si>
    <t>AGUSTIN RICARDO RODRIGUEZ</t>
  </si>
  <si>
    <t>8-468-157</t>
  </si>
  <si>
    <t>221-0106-2021</t>
  </si>
  <si>
    <t>221-0107-2021</t>
  </si>
  <si>
    <t>EDUARDO RODRIGUEZ LOPEZ</t>
  </si>
  <si>
    <t>2-114-356</t>
  </si>
  <si>
    <t>221-0108-2021</t>
  </si>
  <si>
    <t>221-0109-2021</t>
  </si>
  <si>
    <t>ERIKA SAENZ STANZIOLA</t>
  </si>
  <si>
    <t>2-728-1950</t>
  </si>
  <si>
    <t>221-0110-2021</t>
  </si>
  <si>
    <t>CAPRINO - VIENTRE DE LECHE</t>
  </si>
  <si>
    <t>ORLANDO MARTINEZ NAVARRO</t>
  </si>
  <si>
    <t>2-94-1057</t>
  </si>
  <si>
    <t>221-0111-2021</t>
  </si>
  <si>
    <t>HERIBERTO QUIÑONES</t>
  </si>
  <si>
    <t>2-79-928</t>
  </si>
  <si>
    <t>221-0112-2021</t>
  </si>
  <si>
    <t>HERRERA</t>
  </si>
  <si>
    <t>CHITRÉ</t>
  </si>
  <si>
    <t>EQUINO</t>
  </si>
  <si>
    <t>RUMMENIGGE FLORES</t>
  </si>
  <si>
    <t>6-707-13</t>
  </si>
  <si>
    <t>261-0085-2021</t>
  </si>
  <si>
    <t>x entregar</t>
  </si>
  <si>
    <t>JOSE ESCUDERO</t>
  </si>
  <si>
    <t>6-49-2305</t>
  </si>
  <si>
    <t>261-0086-2021</t>
  </si>
  <si>
    <t>MIRIAN BERNAL</t>
  </si>
  <si>
    <t>8-526-1946</t>
  </si>
  <si>
    <t>261-0087-2021</t>
  </si>
  <si>
    <t>GENIFERD RODRIGUEZ</t>
  </si>
  <si>
    <t>6-706-540</t>
  </si>
  <si>
    <t>261-0088-2021</t>
  </si>
  <si>
    <t>OCÚ</t>
  </si>
  <si>
    <t xml:space="preserve">ESTHER MARIA GONZALEZ SANCHEZ </t>
  </si>
  <si>
    <t>6-61-764</t>
  </si>
  <si>
    <t>262-0139-2021</t>
  </si>
  <si>
    <t>ALVIS DIDIEL GUEVARA MITRE</t>
  </si>
  <si>
    <t>6-721-2293</t>
  </si>
  <si>
    <t>262-0140-2021</t>
  </si>
  <si>
    <t>ANDRES ESTEBAN NUÑEZ RAMOS</t>
  </si>
  <si>
    <t>6-703-1859</t>
  </si>
  <si>
    <t>262-0141-2021</t>
  </si>
  <si>
    <t>ISAEL ARROYO</t>
  </si>
  <si>
    <t>6-64-554</t>
  </si>
  <si>
    <t>262-0142-2021</t>
  </si>
  <si>
    <t>MAÍZ</t>
  </si>
  <si>
    <t>DANELIS E. MORENO SAMAMNIEGO</t>
  </si>
  <si>
    <t>6-701-747</t>
  </si>
  <si>
    <t>161-0041-2021</t>
  </si>
  <si>
    <t>24/11/2021</t>
  </si>
  <si>
    <t>ADRIAN ANTONIO SAEZ VERGARA</t>
  </si>
  <si>
    <t>7-702-1194</t>
  </si>
  <si>
    <t>161-0115-2021</t>
  </si>
  <si>
    <t>23/11/2021</t>
  </si>
  <si>
    <t>VICTORIANO BATISTA D.</t>
  </si>
  <si>
    <t>7-94-1490</t>
  </si>
  <si>
    <t>161-0116-2021</t>
  </si>
  <si>
    <t>POR EMITIR</t>
  </si>
  <si>
    <t>MARÍA DEL ROSARIO VILLARREAL R.</t>
  </si>
  <si>
    <t>6-715-1603</t>
  </si>
  <si>
    <t>161-0117-2021</t>
  </si>
  <si>
    <t>POROTO</t>
  </si>
  <si>
    <t>ERIS CARLOS MENDOZA CAMPOS</t>
  </si>
  <si>
    <t>6-723-703</t>
  </si>
  <si>
    <t>162-0062-2021</t>
  </si>
  <si>
    <t>EDUARDO ALBERTO MENDOZA C.</t>
  </si>
  <si>
    <t>6-720-177</t>
  </si>
  <si>
    <t>162-0063-2021</t>
  </si>
  <si>
    <t>HERIBERTO MENDOZA GONZALEZ</t>
  </si>
  <si>
    <t>9-178-964</t>
  </si>
  <si>
    <t>162-0064-2021</t>
  </si>
  <si>
    <t xml:space="preserve">AGAPITO MENDOZA GONZALEZ </t>
  </si>
  <si>
    <t>6-55-1711</t>
  </si>
  <si>
    <t>162-0065-2021</t>
  </si>
  <si>
    <t xml:space="preserve">ENTOLIN RAMOS GONZALEZ </t>
  </si>
  <si>
    <t>6-712-1086</t>
  </si>
  <si>
    <t>162-0066-2021</t>
  </si>
  <si>
    <t>Seleccione un rubro</t>
  </si>
  <si>
    <t>FANOR VALDES PEREZ</t>
  </si>
  <si>
    <t>6-704-395</t>
  </si>
  <si>
    <t>162-0067-2021</t>
  </si>
  <si>
    <t>CRECENCIA MENDOZA GONZALEZ</t>
  </si>
  <si>
    <t>9-178-704</t>
  </si>
  <si>
    <t>162-0068-2021</t>
  </si>
  <si>
    <t xml:space="preserve">RUBEN VALDES </t>
  </si>
  <si>
    <t>6-712-1093</t>
  </si>
  <si>
    <t>162-0069-2021</t>
  </si>
  <si>
    <t>MOISES RAMIREZ RAMOS</t>
  </si>
  <si>
    <t>6-49-1927</t>
  </si>
  <si>
    <t>162-0070-2021</t>
  </si>
  <si>
    <t xml:space="preserve">CRUCITO OJO BONILLA </t>
  </si>
  <si>
    <t>6-55-2277</t>
  </si>
  <si>
    <t>162-0071-2021</t>
  </si>
  <si>
    <t xml:space="preserve">BREDIO ANTONIO RAMOS CAMPOS </t>
  </si>
  <si>
    <t>6-702-1782</t>
  </si>
  <si>
    <t>162-0072-2021</t>
  </si>
  <si>
    <t>FANOR VALDESPEREZ /COOPCUCI,RL</t>
  </si>
  <si>
    <t>6-704-395 /6-NT-2-9892</t>
  </si>
  <si>
    <t>162-0073-2021</t>
  </si>
  <si>
    <t xml:space="preserve">ISABEL CAMPOS VALDES </t>
  </si>
  <si>
    <t>6-55-2232</t>
  </si>
  <si>
    <t>162-0074-2021</t>
  </si>
  <si>
    <t xml:space="preserve">JOSE ISABEL CAMPOS ESPINOSA </t>
  </si>
  <si>
    <t>6-713-605</t>
  </si>
  <si>
    <t>162-0075-2021</t>
  </si>
  <si>
    <t>TERESIN CAMPOS ESPINOZA</t>
  </si>
  <si>
    <t>6-716-976</t>
  </si>
  <si>
    <t>162-0076-2021</t>
  </si>
  <si>
    <t xml:space="preserve">SIXTO ESPINOZA RODRIGUEZ </t>
  </si>
  <si>
    <t>6-718-1868</t>
  </si>
  <si>
    <t>162-0077-2021</t>
  </si>
  <si>
    <t>CAPIRA</t>
  </si>
  <si>
    <t>PANAMÁ OESTE</t>
  </si>
  <si>
    <t>JAHIR AHMET SAMANIEGO GUZMAN</t>
  </si>
  <si>
    <t>8-871-2385</t>
  </si>
  <si>
    <t>06084-0007-2021</t>
  </si>
  <si>
    <t>23/11/21021</t>
  </si>
  <si>
    <t>ALEXIS MARTINEZ BENITEZ</t>
  </si>
  <si>
    <t>3-735-2153</t>
  </si>
  <si>
    <t>06084-0008-2021</t>
  </si>
  <si>
    <t>ALCIBIADES ALBERTO SOLIS BARRIOS</t>
  </si>
  <si>
    <t>7-99-367</t>
  </si>
  <si>
    <t>284-0172-2021</t>
  </si>
  <si>
    <t>18/11/2021</t>
  </si>
  <si>
    <t>284-0173-2021</t>
  </si>
  <si>
    <t>284-0174-2021</t>
  </si>
  <si>
    <t>HARMODIO ALONSO ESTRIBI MARENGO</t>
  </si>
  <si>
    <t>8-165-586</t>
  </si>
  <si>
    <t>284-0175-2021</t>
  </si>
  <si>
    <t>284-0176-2021</t>
  </si>
  <si>
    <t>CARLOS JOSE ARAUZ PEREZ</t>
  </si>
  <si>
    <t>8-749-1974</t>
  </si>
  <si>
    <t>284-0177-2021</t>
  </si>
  <si>
    <t>DALVIS ALEIDA DEGRACIA SOTO</t>
  </si>
  <si>
    <t>7-709-2375</t>
  </si>
  <si>
    <t>284-0178-2021</t>
  </si>
  <si>
    <t>ELIECER EUSTORGIO MONTENEGRO VELASQUEZ</t>
  </si>
  <si>
    <t>7-78-412</t>
  </si>
  <si>
    <t>284-0179-2021</t>
  </si>
  <si>
    <t>EDI EMISIADES MONTENEGRO VELASQUEZ</t>
  </si>
  <si>
    <t>7-93-563</t>
  </si>
  <si>
    <t>284-0180-2021</t>
  </si>
  <si>
    <t>OMAR ALEXANDER DIAZ MUÑOZ</t>
  </si>
  <si>
    <t>6-86-737</t>
  </si>
  <si>
    <t>284-0181-2021</t>
  </si>
  <si>
    <t>25/11/2021</t>
  </si>
  <si>
    <t>LUIS EDUARDO MARQUEZ LORENZO</t>
  </si>
  <si>
    <t>8-428-197</t>
  </si>
  <si>
    <t>284-0182-2021</t>
  </si>
  <si>
    <t>30/11/2021</t>
  </si>
  <si>
    <t>ALEXIS OMAR MARQUEZ LORENZO</t>
  </si>
  <si>
    <t>8-701-1254</t>
  </si>
  <si>
    <t>284-0183-2021</t>
  </si>
  <si>
    <t>LIDIA ESTELA MARQUEZ LORENZO</t>
  </si>
  <si>
    <t>8-469-354</t>
  </si>
  <si>
    <t>284-0184-2021</t>
  </si>
  <si>
    <t>HERMEL CRUZ ROSAS</t>
  </si>
  <si>
    <t>9-724-1975</t>
  </si>
  <si>
    <t>284-0185-2021</t>
  </si>
  <si>
    <t>CAFÉ</t>
  </si>
  <si>
    <t>ERIC ANDRES BENITEZ HERRERA</t>
  </si>
  <si>
    <t>8-745-1407</t>
  </si>
  <si>
    <t>284-0011-2021</t>
  </si>
  <si>
    <t>CHAME</t>
  </si>
  <si>
    <t>CLAUDINO NUÑEZ ZAMORA</t>
  </si>
  <si>
    <t>8-211-1182</t>
  </si>
  <si>
    <t>03085-0004-2021</t>
  </si>
  <si>
    <t>EDUARDO JAVIER JIMENEZ SERRANO</t>
  </si>
  <si>
    <t>8-507-954</t>
  </si>
  <si>
    <t>285-0050-2021</t>
  </si>
  <si>
    <t>285-0051-2021</t>
  </si>
  <si>
    <t>SANTA FE</t>
  </si>
  <si>
    <t>DARIEN</t>
  </si>
  <si>
    <t>HAIDI CARRASCO</t>
  </si>
  <si>
    <t>5-707-2482</t>
  </si>
  <si>
    <t>251-0161-2021</t>
  </si>
  <si>
    <t>251-0163-2021</t>
  </si>
  <si>
    <t>MOISES CEDEÑO ALMENGOR</t>
  </si>
  <si>
    <t>5-706-2378</t>
  </si>
  <si>
    <t>251-0164-2021</t>
  </si>
  <si>
    <t>16/11/21</t>
  </si>
  <si>
    <t>251-0165-2021</t>
  </si>
  <si>
    <t>FERNANDO GOMEZ GIL</t>
  </si>
  <si>
    <t>8-530-903</t>
  </si>
  <si>
    <t>251-0166-2021</t>
  </si>
  <si>
    <t>17/11/21</t>
  </si>
  <si>
    <t>251-0167-2021</t>
  </si>
  <si>
    <t>FREDDI GUSMAN MOSQUERA</t>
  </si>
  <si>
    <t>5-713-971</t>
  </si>
  <si>
    <t>251-0168-2021</t>
  </si>
  <si>
    <t>18/11/21</t>
  </si>
  <si>
    <t>5-713-972</t>
  </si>
  <si>
    <t>251-0169-2021</t>
  </si>
  <si>
    <t xml:space="preserve">ISRRAEL RIVERA JIMENEZ </t>
  </si>
  <si>
    <t>9-101-82</t>
  </si>
  <si>
    <t>251-0170-2021</t>
  </si>
  <si>
    <t>19/11/21</t>
  </si>
  <si>
    <t>251-0171-2021</t>
  </si>
  <si>
    <t>BUFALINO - SEMENTALES LECHE Y CARNE</t>
  </si>
  <si>
    <t xml:space="preserve">SANTO SANJUR MORALES </t>
  </si>
  <si>
    <t>9-173-479</t>
  </si>
  <si>
    <t>251-0172-2021</t>
  </si>
  <si>
    <t xml:space="preserve">JOEL RUBIEL SOLIS </t>
  </si>
  <si>
    <t>8-927-848</t>
  </si>
  <si>
    <t>251-0173-2021</t>
  </si>
  <si>
    <t>251-0174-2021</t>
  </si>
  <si>
    <t>METETI</t>
  </si>
  <si>
    <t>AGAPITO ALFONSO</t>
  </si>
  <si>
    <t>6-53-2390</t>
  </si>
  <si>
    <t>252-0058-2021</t>
  </si>
  <si>
    <t>DAVID</t>
  </si>
  <si>
    <t>CHIRIQUI</t>
  </si>
  <si>
    <t>INFRAESTRUCTURAS AGROPECUARIAS</t>
  </si>
  <si>
    <t>Erick Medianero</t>
  </si>
  <si>
    <t>4-248-973</t>
  </si>
  <si>
    <t>06041-0015-2021</t>
  </si>
  <si>
    <t>06041-0016-2021</t>
  </si>
  <si>
    <t>Daneris Madrid</t>
  </si>
  <si>
    <t>4-712-2366</t>
  </si>
  <si>
    <t>07041-0028-2021</t>
  </si>
  <si>
    <t>BOTES Y MOTORES</t>
  </si>
  <si>
    <t>07041-0029-2021</t>
  </si>
  <si>
    <t>Elias Gomez</t>
  </si>
  <si>
    <t>4-191-120</t>
  </si>
  <si>
    <t>07041-0030-2021</t>
  </si>
  <si>
    <t>07041-0031-2021</t>
  </si>
  <si>
    <t>Enrique Dixon</t>
  </si>
  <si>
    <t>1-707-160</t>
  </si>
  <si>
    <t>03041-0050-2021</t>
  </si>
  <si>
    <t>Cafelino 4, S.A.</t>
  </si>
  <si>
    <t>2032603-1-745139</t>
  </si>
  <si>
    <t>08041-0040-2021</t>
  </si>
  <si>
    <t>08041-0041-2021</t>
  </si>
  <si>
    <t>08041-0042-2021</t>
  </si>
  <si>
    <t>Roberto Carlos Rivera</t>
  </si>
  <si>
    <t>4-729-1823</t>
  </si>
  <si>
    <t>08041-0043-2021</t>
  </si>
  <si>
    <t>Adan Atencio</t>
  </si>
  <si>
    <t>4-159-325</t>
  </si>
  <si>
    <t>06041-0017-2021</t>
  </si>
  <si>
    <t>Alcides Rivera</t>
  </si>
  <si>
    <t>4-115-830</t>
  </si>
  <si>
    <t>07041-0032-2021</t>
  </si>
  <si>
    <t>07041-0033-2021</t>
  </si>
  <si>
    <t>Ramiro Ramos</t>
  </si>
  <si>
    <t>4-166-520</t>
  </si>
  <si>
    <t>07041-0034-2021</t>
  </si>
  <si>
    <t>Rosa Acosta</t>
  </si>
  <si>
    <t>4-177-38</t>
  </si>
  <si>
    <t>07041-0035-2021</t>
  </si>
  <si>
    <t xml:space="preserve">Santiago Espinosa </t>
  </si>
  <si>
    <t>4-137-1759</t>
  </si>
  <si>
    <t>08041-0044-2021</t>
  </si>
  <si>
    <t>4-720-1464</t>
  </si>
  <si>
    <t>241-0293-2021</t>
  </si>
  <si>
    <t>28/10/2021</t>
  </si>
  <si>
    <t xml:space="preserve">Elky Lushed Urrutia Arauz </t>
  </si>
  <si>
    <t>4-760-1275</t>
  </si>
  <si>
    <t>241-0294-2021</t>
  </si>
  <si>
    <t xml:space="preserve">Eisenith Argelis Villarreal Viquez </t>
  </si>
  <si>
    <t>4-746-1592</t>
  </si>
  <si>
    <t>241-0298-2021</t>
  </si>
  <si>
    <t>27/10/2021</t>
  </si>
  <si>
    <t xml:space="preserve">Yin Alex Mendoza Guerra </t>
  </si>
  <si>
    <t>4-734-2223</t>
  </si>
  <si>
    <t>241-0289-2021</t>
  </si>
  <si>
    <t>241-0290-2021</t>
  </si>
  <si>
    <t xml:space="preserve">Car Shop 4x4 S.A./ Ana Karina Ortiz Huertas </t>
  </si>
  <si>
    <t>2077980-1-752718 Dv2/8-723-1723</t>
  </si>
  <si>
    <t>241-0295-2021</t>
  </si>
  <si>
    <t>241-0296-2021</t>
  </si>
  <si>
    <t>241-0297-2021</t>
  </si>
  <si>
    <t>Edilda Samudio Santamaria</t>
  </si>
  <si>
    <t>4-223-626</t>
  </si>
  <si>
    <t>241-0299-2021</t>
  </si>
  <si>
    <t xml:space="preserve">Ricardo Arcenio Saval Diaz </t>
  </si>
  <si>
    <t>4-245-681</t>
  </si>
  <si>
    <t>241-0301-2021</t>
  </si>
  <si>
    <t>16/11/2021</t>
  </si>
  <si>
    <t xml:space="preserve">Riomar Fuentes Vasquez </t>
  </si>
  <si>
    <t>4-132-1723</t>
  </si>
  <si>
    <t>241-0302-2021</t>
  </si>
  <si>
    <t>17/11/2021</t>
  </si>
  <si>
    <t>Gabriel Enrique Beitia Candanedo.</t>
  </si>
  <si>
    <t>4-287-336</t>
  </si>
  <si>
    <t>241-0300-2021</t>
  </si>
  <si>
    <t>29/05/20</t>
  </si>
  <si>
    <t>241-0303-2021</t>
  </si>
  <si>
    <t xml:space="preserve">Francisco Javier castillo miranda </t>
  </si>
  <si>
    <t>4-721-2176</t>
  </si>
  <si>
    <t>241-0304-2021</t>
  </si>
  <si>
    <t>19/7/21</t>
  </si>
  <si>
    <t xml:space="preserve">Luis Alberto Aguilar Morales </t>
  </si>
  <si>
    <t>4-188-43</t>
  </si>
  <si>
    <t>241-0305-2021</t>
  </si>
  <si>
    <t>Carmen Elida Guerra Serracin</t>
  </si>
  <si>
    <t>4-136-2305</t>
  </si>
  <si>
    <t>241-0306-2021</t>
  </si>
  <si>
    <t>15/11/21</t>
  </si>
  <si>
    <t>TOMATE DE MESA</t>
  </si>
  <si>
    <t>PIMENTÓN</t>
  </si>
  <si>
    <t xml:space="preserve">PAPA </t>
  </si>
  <si>
    <t>PLÁTANO</t>
  </si>
  <si>
    <t>CEBOLLA</t>
  </si>
  <si>
    <t xml:space="preserve">DIDIMO JAVIER CABALLERO VILLARREAL </t>
  </si>
  <si>
    <t>4-753-207</t>
  </si>
  <si>
    <t>141-0314</t>
  </si>
  <si>
    <t>23-09-2021</t>
  </si>
  <si>
    <t xml:space="preserve">NIVIA SANCHEZ VILLARREAL </t>
  </si>
  <si>
    <t>4-772-545</t>
  </si>
  <si>
    <t>141-0315</t>
  </si>
  <si>
    <t>29-10-2021</t>
  </si>
  <si>
    <t xml:space="preserve">ESTEBAN MUÑOZ SERRANO </t>
  </si>
  <si>
    <t>4-183-676</t>
  </si>
  <si>
    <t>141-0316</t>
  </si>
  <si>
    <t>JONATHAN LEONEL MORENO KUCHLER</t>
  </si>
  <si>
    <t>4-802-769</t>
  </si>
  <si>
    <t>141-0317</t>
  </si>
  <si>
    <t xml:space="preserve">ELIECER GOMEZ GALLARDO </t>
  </si>
  <si>
    <t>4-116-2449</t>
  </si>
  <si>
    <t>141-0318</t>
  </si>
  <si>
    <t>DIEGO SABIN ROVIRA</t>
  </si>
  <si>
    <t>4-771-206</t>
  </si>
  <si>
    <t>141-0319</t>
  </si>
  <si>
    <t>DIEGO ALBERTO BARRIA MIRANDA</t>
  </si>
  <si>
    <t>4-714-1763</t>
  </si>
  <si>
    <t>141-0320</t>
  </si>
  <si>
    <t xml:space="preserve">MARIANELA MURGAS DE LEÓN </t>
  </si>
  <si>
    <t>4-231-889</t>
  </si>
  <si>
    <t>141-0321</t>
  </si>
  <si>
    <t xml:space="preserve">JOSÉ ORLANDO MIRANDA GONZALEZ </t>
  </si>
  <si>
    <t>4-713-482</t>
  </si>
  <si>
    <t>141-0322</t>
  </si>
  <si>
    <t>18-11-2021</t>
  </si>
  <si>
    <t>141-0323</t>
  </si>
  <si>
    <t xml:space="preserve">EDWIN ARIEL MEDIANERO CASTILLO </t>
  </si>
  <si>
    <t>4-785-2000</t>
  </si>
  <si>
    <t>141-0324</t>
  </si>
  <si>
    <t>22-11-2021</t>
  </si>
  <si>
    <t xml:space="preserve">LAS TABLAS </t>
  </si>
  <si>
    <t>LOS SANTOS</t>
  </si>
  <si>
    <t>LAS TABLAS</t>
  </si>
  <si>
    <t>ENRIQUE CEDEÑO DE GRACIA</t>
  </si>
  <si>
    <t>8-778-1653</t>
  </si>
  <si>
    <t>171-0229-2021</t>
  </si>
  <si>
    <t>LILIBETH LILIANA QUINTERO DOMINGUEZ</t>
  </si>
  <si>
    <t>7-710-1342</t>
  </si>
  <si>
    <t>171-0271-2021</t>
  </si>
  <si>
    <t>20/09/2021</t>
  </si>
  <si>
    <t>ERIC OMAR GARCIA</t>
  </si>
  <si>
    <t>7-710-1439</t>
  </si>
  <si>
    <t>171-0282-2021</t>
  </si>
  <si>
    <t>171-0283-2021</t>
  </si>
  <si>
    <t>JUAN CARLOS PERALTA</t>
  </si>
  <si>
    <t>7-703-1357</t>
  </si>
  <si>
    <t>171-0281-2021</t>
  </si>
  <si>
    <t>171-0284-2021</t>
  </si>
  <si>
    <t>171-0285-2021</t>
  </si>
  <si>
    <t>171-0286-2021</t>
  </si>
  <si>
    <t>171-0230-2021</t>
  </si>
  <si>
    <t>HERNAN DELGADO CEDEÑO</t>
  </si>
  <si>
    <t>7-84-427</t>
  </si>
  <si>
    <t>171-0289-2021</t>
  </si>
  <si>
    <t>26/07/2021</t>
  </si>
  <si>
    <t>JUAN JOSE DIAZ BALLESTEROS</t>
  </si>
  <si>
    <t>7-708-2331</t>
  </si>
  <si>
    <t>171-0265-2021</t>
  </si>
  <si>
    <t>13/09/2021</t>
  </si>
  <si>
    <t>ELVIN ORLANDO BONILLA BATISTA</t>
  </si>
  <si>
    <t>7-709-1339</t>
  </si>
  <si>
    <t>171-0270-2021</t>
  </si>
  <si>
    <t>22/07/2021</t>
  </si>
  <si>
    <t>MANUEL EULOGIO GONZALEZ DOMINGUEZ</t>
  </si>
  <si>
    <t>7-116-3</t>
  </si>
  <si>
    <t>171-0255-2021</t>
  </si>
  <si>
    <t>16/08/2021</t>
  </si>
  <si>
    <t>TEMISTOCLES RAUL HERNANDEZ VARGAS</t>
  </si>
  <si>
    <t>7-107-217</t>
  </si>
  <si>
    <t>171-0277-2021</t>
  </si>
  <si>
    <t>18/08/2021</t>
  </si>
  <si>
    <t>EULOGIO ISMAEL VERGARA GONZALEZ</t>
  </si>
  <si>
    <t>7-108-288</t>
  </si>
  <si>
    <t>171-0297-2021</t>
  </si>
  <si>
    <t>25/08/2021</t>
  </si>
  <si>
    <t>FRANKLIN ALBERTO VERGARA SOLIS</t>
  </si>
  <si>
    <t>7-705-2097</t>
  </si>
  <si>
    <t>171-0266-2021</t>
  </si>
  <si>
    <t>27/08/2021</t>
  </si>
  <si>
    <t>MACK FERNANDO ESPINOSA QUINTERO</t>
  </si>
  <si>
    <t>7-105-62</t>
  </si>
  <si>
    <t>171-0262-2021</t>
  </si>
  <si>
    <t>17/08/2021</t>
  </si>
  <si>
    <t>GERARDINO QUINTERO GONZALEZ</t>
  </si>
  <si>
    <t>7-93-844</t>
  </si>
  <si>
    <t>171-0274-2021</t>
  </si>
  <si>
    <t>19/08/2021</t>
  </si>
  <si>
    <t>171-0276-2021</t>
  </si>
  <si>
    <t>171-0275-2021</t>
  </si>
  <si>
    <t>MARIETH DEL C. NAVARRO MELGAR</t>
  </si>
  <si>
    <t>7-710-1773</t>
  </si>
  <si>
    <t>171-0254-2021</t>
  </si>
  <si>
    <t>30/08/2021</t>
  </si>
  <si>
    <t>JACINTO ALONZO MEDINA</t>
  </si>
  <si>
    <t>7-97-500</t>
  </si>
  <si>
    <t>171-0291-2021</t>
  </si>
  <si>
    <t>22/10/2021</t>
  </si>
  <si>
    <t>171-0292-2021</t>
  </si>
  <si>
    <t>ABEL HUMBERTO DOMINGUEZ CASTILLERO</t>
  </si>
  <si>
    <t>171-0298-2021</t>
  </si>
  <si>
    <t>NIMIA LASTENIA SOLIS VERGARA</t>
  </si>
  <si>
    <t>7-708-735</t>
  </si>
  <si>
    <t>171-0175-2021</t>
  </si>
  <si>
    <t>JORGE EVERGITO BATISTA CARDENAS</t>
  </si>
  <si>
    <t>7-55-143</t>
  </si>
  <si>
    <t>171-0295-2021</t>
  </si>
  <si>
    <t>15/09/2021</t>
  </si>
  <si>
    <t>LISSETTE EDITH QUINTERO DOMINGUEZ</t>
  </si>
  <si>
    <t>7-708-772</t>
  </si>
  <si>
    <t>171-0273-2021</t>
  </si>
  <si>
    <t>MELQUIADES CORTES DE LEON</t>
  </si>
  <si>
    <t>7-705-725</t>
  </si>
  <si>
    <t>171-0300-2021</t>
  </si>
  <si>
    <t>MIGUEL ALBERTO CEDEÑO DE LEON</t>
  </si>
  <si>
    <t>7-705-1549</t>
  </si>
  <si>
    <t>171-0279-2021</t>
  </si>
  <si>
    <t>171-0280-2021</t>
  </si>
  <si>
    <t>MARIA ARACELIS GIRON MORCILLO DE CORDOBA</t>
  </si>
  <si>
    <t>6-42-755</t>
  </si>
  <si>
    <t>171-0243-2021</t>
  </si>
  <si>
    <t>171-0253-2021</t>
  </si>
  <si>
    <t>VERONICA MARIA VALDES GONZALEZ</t>
  </si>
  <si>
    <t>7-708-1795</t>
  </si>
  <si>
    <t>171-0278-2021</t>
  </si>
  <si>
    <t>CLORINDA ARCENIA MORENO HIGUERA</t>
  </si>
  <si>
    <t>7-85-857</t>
  </si>
  <si>
    <t>171-0299-2021</t>
  </si>
  <si>
    <t>ALEXIS RUBIEL DOMINGUEZ MELGAR</t>
  </si>
  <si>
    <t>7-115-654</t>
  </si>
  <si>
    <t>171-0293-2021</t>
  </si>
  <si>
    <t>18/06/2021</t>
  </si>
  <si>
    <t>SATURNINO GOMEZ BUSTAMANTE</t>
  </si>
  <si>
    <t>7-703-1577</t>
  </si>
  <si>
    <t>271-0110-2021</t>
  </si>
  <si>
    <t>21/05/2021</t>
  </si>
  <si>
    <t>TONOSI</t>
  </si>
  <si>
    <t xml:space="preserve">BENILDA ROSA BARRIOS RIVERA DE DOMINGUEZ </t>
  </si>
  <si>
    <t>7-92-2680</t>
  </si>
  <si>
    <t>272-0066-2021</t>
  </si>
  <si>
    <t>26/11/2021</t>
  </si>
  <si>
    <t>272-0067-2021</t>
  </si>
  <si>
    <t xml:space="preserve">ARISTIDES ARIEL VELASQUEZ CRUZ </t>
  </si>
  <si>
    <t>6-61-11</t>
  </si>
  <si>
    <t>272-0086-2021</t>
  </si>
  <si>
    <t>272-0090-2021</t>
  </si>
  <si>
    <t>TONOSÍ</t>
  </si>
  <si>
    <t xml:space="preserve">LOS SANTOS </t>
  </si>
  <si>
    <t xml:space="preserve">ARTURO SMITH PEREZ BARRIA </t>
  </si>
  <si>
    <t>6-704-711</t>
  </si>
  <si>
    <t>06072-0003-2021</t>
  </si>
  <si>
    <t>MACARACAS</t>
  </si>
  <si>
    <t>PATRONATO DEL SERV. NACIONAL DE NUTRICIÓN</t>
  </si>
  <si>
    <t>8-NT-1-23097</t>
  </si>
  <si>
    <t>173-0024-2021</t>
  </si>
  <si>
    <t>173-0023-2021</t>
  </si>
  <si>
    <t>EDIVERTO PERALTA PERALTA</t>
  </si>
  <si>
    <t>7-700-1288</t>
  </si>
  <si>
    <t>173-0020-2021</t>
  </si>
  <si>
    <t>DOMINGO LUIS MELGAR GUTIERREZ</t>
  </si>
  <si>
    <t>7-707-2422</t>
  </si>
  <si>
    <t>173-0025-2021</t>
  </si>
  <si>
    <t>17/05/2021</t>
  </si>
  <si>
    <t>RICARDO JAVIER DIAZ RODRIGUEZ</t>
  </si>
  <si>
    <t>6-715-2389</t>
  </si>
  <si>
    <t>273-0059-2021</t>
  </si>
  <si>
    <t>BUENA VISTA</t>
  </si>
  <si>
    <t>COLÓN</t>
  </si>
  <si>
    <t>PORCINO</t>
  </si>
  <si>
    <t>SEMENTAL O VERRACO</t>
  </si>
  <si>
    <t xml:space="preserve">Alvis Adalberto Barba </t>
  </si>
  <si>
    <t>3-719-780</t>
  </si>
  <si>
    <t>231-0061-2021</t>
  </si>
  <si>
    <t>PORCINO - SEMENTAL O VERRACO</t>
  </si>
  <si>
    <t>231-0062-2021</t>
  </si>
  <si>
    <t>Arcadio Ballestero Amaya</t>
  </si>
  <si>
    <t>7-700-1174</t>
  </si>
  <si>
    <t>231-0063-2021</t>
  </si>
  <si>
    <t>15-11-2021</t>
  </si>
  <si>
    <t>PALENQUE</t>
  </si>
  <si>
    <t>BUEYES</t>
  </si>
  <si>
    <t xml:space="preserve">Cynthia Vergara </t>
  </si>
  <si>
    <t>7-706-618</t>
  </si>
  <si>
    <t>233-0055-2021</t>
  </si>
  <si>
    <t xml:space="preserve">Sebastian Barriga Rueda </t>
  </si>
  <si>
    <t>8-970-2108</t>
  </si>
  <si>
    <t>233-0056-2021</t>
  </si>
  <si>
    <t>233-0057-2021</t>
  </si>
  <si>
    <t>RIO INDIO</t>
  </si>
  <si>
    <t>Abel Mejia Bu</t>
  </si>
  <si>
    <t>3-91-122</t>
  </si>
  <si>
    <t>232-0098-2021</t>
  </si>
  <si>
    <t>Javier Soto</t>
  </si>
  <si>
    <t>3-116-325</t>
  </si>
  <si>
    <t>232-0099-2021</t>
  </si>
  <si>
    <t>Candido Castillo</t>
  </si>
  <si>
    <t>3-720-2400</t>
  </si>
  <si>
    <t>232-0100-2021</t>
  </si>
  <si>
    <t>232-0101-2020</t>
  </si>
  <si>
    <t>232-0102-2020</t>
  </si>
  <si>
    <t>Hipolito Villarreta</t>
  </si>
  <si>
    <t>3-121-1000</t>
  </si>
  <si>
    <t>232-0103-2020</t>
  </si>
  <si>
    <t>15/11/2021</t>
  </si>
  <si>
    <t>Agustin Garcia</t>
  </si>
  <si>
    <t>2-711-127</t>
  </si>
  <si>
    <t>232-0104-2021</t>
  </si>
  <si>
    <t>232-0105-2021</t>
  </si>
  <si>
    <t>Benito Acosta</t>
  </si>
  <si>
    <t>2-719-1762</t>
  </si>
  <si>
    <t>232-0106-2021</t>
  </si>
  <si>
    <t>232-0107-2021</t>
  </si>
  <si>
    <t>232-0108-2021</t>
  </si>
  <si>
    <t>Simon Villarreta</t>
  </si>
  <si>
    <t>3-701-1523</t>
  </si>
  <si>
    <t>232-0109-2021</t>
  </si>
  <si>
    <t>232-0110-2021</t>
  </si>
  <si>
    <t>Marilyn Conte</t>
  </si>
  <si>
    <t>2-702-1138</t>
  </si>
  <si>
    <t>232-0111-2021</t>
  </si>
  <si>
    <t>232-0112-2021</t>
  </si>
  <si>
    <t>232-0113-2021</t>
  </si>
  <si>
    <t>Gil Jesus Moreno</t>
  </si>
  <si>
    <t>1-700-2141</t>
  </si>
  <si>
    <t>112-0009-2021</t>
  </si>
  <si>
    <t>PEDASÍ</t>
  </si>
  <si>
    <t>ANALIO VARGAS CASTILLO</t>
  </si>
  <si>
    <t>7-74-376</t>
  </si>
  <si>
    <t>274-0019-2021</t>
  </si>
  <si>
    <t>174-0041-2021</t>
  </si>
  <si>
    <t>BRYAN ALEXANDER ESPINO RODRIGUEZ</t>
  </si>
  <si>
    <t>7-712-909</t>
  </si>
  <si>
    <t>174-0040-2021</t>
  </si>
  <si>
    <t>174-0027-2021</t>
  </si>
  <si>
    <t>16/09/2021</t>
  </si>
  <si>
    <t>SERGIO ANEL RODRIGUEZ ORTEGA</t>
  </si>
  <si>
    <t>7-73-521</t>
  </si>
  <si>
    <t>174-0028-2021</t>
  </si>
  <si>
    <t xml:space="preserve">MARCELINO PERALTA </t>
  </si>
  <si>
    <t xml:space="preserve">HERMELINDA  FRIA </t>
  </si>
  <si>
    <t>ARACELIS PITTI</t>
  </si>
  <si>
    <t>CELIDET CORTEZ</t>
  </si>
  <si>
    <t xml:space="preserve">Milagros Zenaida Melendez Pineda                                                                                                              4-720-1464                                      </t>
  </si>
  <si>
    <t>7-123-377</t>
  </si>
  <si>
    <t>8-885-1177</t>
  </si>
  <si>
    <t>7-700-2457</t>
  </si>
  <si>
    <t>8-845-1264</t>
  </si>
  <si>
    <t>8-802-1137</t>
  </si>
  <si>
    <t>8-859-1992</t>
  </si>
  <si>
    <t>7-708-1184</t>
  </si>
  <si>
    <t>8-793-1867</t>
  </si>
  <si>
    <t>5-706-1047</t>
  </si>
  <si>
    <t>8-937-1141</t>
  </si>
  <si>
    <t>6-715-2022</t>
  </si>
  <si>
    <t>7-109-850</t>
  </si>
  <si>
    <t>7-704-2428</t>
  </si>
  <si>
    <t>8-928-475</t>
  </si>
  <si>
    <t>8-782-1866</t>
  </si>
  <si>
    <t>Etiquetas de fila</t>
  </si>
  <si>
    <t>Total general</t>
  </si>
  <si>
    <t>Suma de 100% PRIMA (B/.)</t>
  </si>
  <si>
    <t>Suma de SUMA ASEG (B/.)</t>
  </si>
  <si>
    <t>Suma de COBRO (B/.)</t>
  </si>
  <si>
    <t>SONÁ</t>
  </si>
  <si>
    <t>VERAGUAS</t>
  </si>
  <si>
    <t>Ida America Gonzalez Cruz de Vasquez</t>
  </si>
  <si>
    <t>9-128-559</t>
  </si>
  <si>
    <t>14092-0008-2021</t>
  </si>
  <si>
    <t>BUFALINO</t>
  </si>
  <si>
    <t>TERNERO DE LEVANTE</t>
  </si>
  <si>
    <t>Carmen Cecilia Guerra Guerra</t>
  </si>
  <si>
    <t>9-212-942</t>
  </si>
  <si>
    <t>292-0142-2021</t>
  </si>
  <si>
    <t>Marcelo Patiño Chanis</t>
  </si>
  <si>
    <t>9-70-940</t>
  </si>
  <si>
    <t>292-0143-2021</t>
  </si>
  <si>
    <t>Cesar David Guerra Rodriguez</t>
  </si>
  <si>
    <t>9-164-35</t>
  </si>
  <si>
    <t>292-0144-2021</t>
  </si>
  <si>
    <t>292-0145-2021</t>
  </si>
  <si>
    <t>Yadira Rujano Camarena de Guerra</t>
  </si>
  <si>
    <t>9-700-2143</t>
  </si>
  <si>
    <t>292-0146-2021</t>
  </si>
  <si>
    <t xml:space="preserve">Petronilo Castrejo Nuñez </t>
  </si>
  <si>
    <t>9-61-722</t>
  </si>
  <si>
    <t>292-0147-2021</t>
  </si>
  <si>
    <t>Isaias Vasquez Rodriguez</t>
  </si>
  <si>
    <t>9-159-73</t>
  </si>
  <si>
    <t>292-0148-2021</t>
  </si>
  <si>
    <t xml:space="preserve">Gertudris Cruz Gonzalez </t>
  </si>
  <si>
    <t>9-81-2122</t>
  </si>
  <si>
    <t>292-0149-2021</t>
  </si>
  <si>
    <t>Agustin Amado Vasquez Padilla</t>
  </si>
  <si>
    <t>8-744-1951</t>
  </si>
  <si>
    <t>292-0150-2021</t>
  </si>
  <si>
    <t>292-0151-2021</t>
  </si>
  <si>
    <t>292-0152-2021</t>
  </si>
  <si>
    <t>BOVINO - TERNERO DE LEVANTE</t>
  </si>
  <si>
    <t>Alonso Leones Pineda</t>
  </si>
  <si>
    <t>9-124-2564</t>
  </si>
  <si>
    <t>292-0153-2021</t>
  </si>
  <si>
    <t>292-0154-2021</t>
  </si>
  <si>
    <t>SANTIAGO</t>
  </si>
  <si>
    <t>Agropecuaria Codab, S.A</t>
  </si>
  <si>
    <t xml:space="preserve">15566922-2 </t>
  </si>
  <si>
    <t>06091-0024-2021</t>
  </si>
  <si>
    <t>06091-0025-2021</t>
  </si>
  <si>
    <t>06091-0026-2021</t>
  </si>
  <si>
    <t>Florentina Alfonso Gonzalez</t>
  </si>
  <si>
    <t>9-189-147</t>
  </si>
  <si>
    <t>07091-0005-2021</t>
  </si>
  <si>
    <t>07091-0006-2021</t>
  </si>
  <si>
    <t xml:space="preserve">Guillermo Gonzalez Ramos </t>
  </si>
  <si>
    <t>9-104-1488</t>
  </si>
  <si>
    <t>07091-0007-2021</t>
  </si>
  <si>
    <t>14091-0025-2021</t>
  </si>
  <si>
    <t>Eliecer Arnulfo Abrego Aviles</t>
  </si>
  <si>
    <t>9-129-202</t>
  </si>
  <si>
    <t>291-0131-2021</t>
  </si>
  <si>
    <t>291-0135-2021</t>
  </si>
  <si>
    <t>Cesar Augusto Juarez Guerra</t>
  </si>
  <si>
    <t>9-167-535</t>
  </si>
  <si>
    <t>291-0136-2021</t>
  </si>
  <si>
    <t>Pedro Esquivel Gonzalez Moreno</t>
  </si>
  <si>
    <t>6-708-337</t>
  </si>
  <si>
    <t>291-0139-2021</t>
  </si>
  <si>
    <t>Francisco Atencio Castillo</t>
  </si>
  <si>
    <t>9-81-657</t>
  </si>
  <si>
    <t>291-0140-2021</t>
  </si>
  <si>
    <t xml:space="preserve">Domenico Antonio melillo </t>
  </si>
  <si>
    <t>9-103-442</t>
  </si>
  <si>
    <t>291-0138-2021</t>
  </si>
  <si>
    <t>MARIATO</t>
  </si>
  <si>
    <t>Ernesto Martinez Gonzalez</t>
  </si>
  <si>
    <t>9-118-471</t>
  </si>
  <si>
    <t>295-0069-2021</t>
  </si>
  <si>
    <t>FALTA UNA PÓLIZA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</si>
</sst>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&quot;B/.&quot;* #,##0.00_-;\-&quot;B/.&quot;* #,##0.00_-;_-&quot;B/.&quot;* &quot;-&quot;??_-;_-@_-"/>
    <numFmt numFmtId="165" formatCode="d/m/yy;@"/>
    <numFmt numFmtId="166" formatCode="&quot;B/.&quot;#,##0.00"/>
    <numFmt numFmtId="167" formatCode="_-* #,##0.00_-;\-* #,##0.00_-;_-* &quot;-&quot;??_-;_-@_-"/>
    <numFmt numFmtId="168" formatCode="[$B/.-180A]\ #,##0.00"/>
    <numFmt numFmtId="169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575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6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/>
    </xf>
    <xf numFmtId="164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165" fontId="4" fillId="0" borderId="3" xfId="0" applyNumberFormat="1" applyFont="1" applyFill="1" applyBorder="1" applyAlignment="1" applyProtection="1">
      <alignment horizontal="center"/>
      <protection locked="0"/>
    </xf>
    <xf numFmtId="164" fontId="5" fillId="0" borderId="10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64" fontId="5" fillId="0" borderId="8" xfId="1" applyFont="1" applyFill="1" applyBorder="1" applyAlignment="1">
      <alignment horizontal="center" vertical="center"/>
    </xf>
    <xf numFmtId="164" fontId="5" fillId="0" borderId="2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/>
    <xf numFmtId="164" fontId="0" fillId="0" borderId="0" xfId="1" applyFont="1" applyAlignment="1"/>
    <xf numFmtId="0" fontId="0" fillId="0" borderId="2" xfId="0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64" fontId="5" fillId="0" borderId="2" xfId="1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4" fontId="5" fillId="0" borderId="3" xfId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5" fillId="0" borderId="8" xfId="1" applyFont="1" applyBorder="1" applyAlignment="1">
      <alignment vertical="center" wrapText="1"/>
    </xf>
    <xf numFmtId="0" fontId="0" fillId="0" borderId="0" xfId="0" applyFill="1"/>
    <xf numFmtId="0" fontId="0" fillId="0" borderId="0" xfId="0"/>
    <xf numFmtId="0" fontId="1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/>
    </xf>
    <xf numFmtId="166" fontId="4" fillId="0" borderId="2" xfId="0" applyNumberFormat="1" applyFont="1" applyFill="1" applyBorder="1" applyAlignment="1" applyProtection="1">
      <alignment horizontal="center"/>
      <protection locked="0"/>
    </xf>
    <xf numFmtId="166" fontId="4" fillId="0" borderId="2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 applyProtection="1">
      <alignment horizontal="center" vertical="center"/>
      <protection locked="0"/>
    </xf>
    <xf numFmtId="166" fontId="4" fillId="0" borderId="2" xfId="2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164" fontId="5" fillId="0" borderId="8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5" fillId="0" borderId="10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14" fontId="5" fillId="0" borderId="7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66" fontId="0" fillId="0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/>
    <xf numFmtId="164" fontId="0" fillId="0" borderId="0" xfId="1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0" xfId="0" applyBorder="1" applyAlignment="1">
      <alignment horizontal="left" indent="1"/>
    </xf>
    <xf numFmtId="0" fontId="4" fillId="0" borderId="2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7" borderId="2" xfId="0" applyFont="1" applyFill="1" applyBorder="1" applyAlignment="1" applyProtection="1">
      <alignment horizontal="center"/>
      <protection locked="0"/>
    </xf>
    <xf numFmtId="0" fontId="4" fillId="7" borderId="2" xfId="0" applyFont="1" applyFill="1" applyBorder="1" applyAlignment="1">
      <alignment horizontal="center" vertical="center"/>
    </xf>
    <xf numFmtId="166" fontId="4" fillId="7" borderId="2" xfId="0" applyNumberFormat="1" applyFont="1" applyFill="1" applyBorder="1" applyAlignment="1" applyProtection="1">
      <alignment horizontal="center"/>
    </xf>
    <xf numFmtId="0" fontId="0" fillId="7" borderId="0" xfId="0" applyFill="1"/>
    <xf numFmtId="0" fontId="4" fillId="7" borderId="2" xfId="0" applyFont="1" applyFill="1" applyBorder="1" applyAlignment="1">
      <alignment horizontal="left" vertical="center"/>
    </xf>
    <xf numFmtId="0" fontId="0" fillId="7" borderId="0" xfId="0" applyFont="1" applyFill="1"/>
    <xf numFmtId="165" fontId="4" fillId="7" borderId="2" xfId="0" applyNumberFormat="1" applyFont="1" applyFill="1" applyBorder="1" applyAlignment="1" applyProtection="1">
      <alignment horizontal="center"/>
      <protection locked="0"/>
    </xf>
    <xf numFmtId="0" fontId="9" fillId="7" borderId="2" xfId="0" applyFont="1" applyFill="1" applyBorder="1" applyAlignment="1" applyProtection="1">
      <alignment horizontal="left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left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7" borderId="2" xfId="0" applyFont="1" applyFill="1" applyBorder="1" applyAlignment="1" applyProtection="1">
      <alignment horizontal="center"/>
    </xf>
    <xf numFmtId="14" fontId="9" fillId="0" borderId="2" xfId="0" applyNumberFormat="1" applyFont="1" applyFill="1" applyBorder="1" applyAlignment="1" applyProtection="1">
      <alignment horizontal="left" vertical="center"/>
      <protection locked="0"/>
    </xf>
    <xf numFmtId="166" fontId="4" fillId="7" borderId="2" xfId="0" applyNumberFormat="1" applyFont="1" applyFill="1" applyBorder="1" applyAlignment="1" applyProtection="1">
      <alignment horizontal="center"/>
      <protection locked="0"/>
    </xf>
    <xf numFmtId="166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66" fontId="10" fillId="0" borderId="2" xfId="1" applyNumberFormat="1" applyFont="1" applyFill="1" applyBorder="1" applyAlignment="1" applyProtection="1">
      <alignment horizontal="center"/>
      <protection locked="0"/>
    </xf>
    <xf numFmtId="166" fontId="10" fillId="0" borderId="2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 applyProtection="1">
      <alignment horizontal="left"/>
      <protection locked="0"/>
    </xf>
    <xf numFmtId="0" fontId="7" fillId="0" borderId="8" xfId="0" applyFont="1" applyFill="1" applyBorder="1" applyAlignment="1" applyProtection="1">
      <alignment horizontal="center"/>
    </xf>
    <xf numFmtId="4" fontId="4" fillId="0" borderId="8" xfId="0" applyNumberFormat="1" applyFont="1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4" fontId="4" fillId="0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4" fontId="10" fillId="0" borderId="2" xfId="0" applyNumberFormat="1" applyFont="1" applyFill="1" applyBorder="1" applyAlignment="1" applyProtection="1">
      <alignment horizontal="center"/>
      <protection locked="0"/>
    </xf>
    <xf numFmtId="164" fontId="10" fillId="0" borderId="2" xfId="1" applyFont="1" applyFill="1" applyBorder="1" applyAlignment="1" applyProtection="1">
      <alignment horizontal="center" vertical="center"/>
      <protection locked="0"/>
    </xf>
    <xf numFmtId="166" fontId="10" fillId="0" borderId="2" xfId="1" applyNumberFormat="1" applyFont="1" applyFill="1" applyBorder="1" applyAlignment="1" applyProtection="1">
      <alignment horizontal="center" vertical="center"/>
      <protection locked="0"/>
    </xf>
    <xf numFmtId="166" fontId="11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center"/>
      <protection locked="0"/>
    </xf>
    <xf numFmtId="14" fontId="11" fillId="0" borderId="2" xfId="0" applyNumberFormat="1" applyFont="1" applyFill="1" applyBorder="1" applyAlignment="1" applyProtection="1">
      <alignment horizontal="center"/>
      <protection locked="0"/>
    </xf>
    <xf numFmtId="169" fontId="4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16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6" fontId="0" fillId="0" borderId="0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/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>
      <alignment horizontal="center"/>
    </xf>
    <xf numFmtId="164" fontId="4" fillId="0" borderId="0" xfId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 applyProtection="1">
      <alignment horizontal="center" vertical="center"/>
      <protection locked="0"/>
    </xf>
    <xf numFmtId="168" fontId="10" fillId="6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Border="1" applyAlignment="1" applyProtection="1">
      <alignment horizontal="left" vertical="center"/>
      <protection locked="0"/>
    </xf>
    <xf numFmtId="166" fontId="4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166" fontId="4" fillId="0" borderId="0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8" borderId="2" xfId="0" applyFont="1" applyFill="1" applyBorder="1" applyAlignment="1" applyProtection="1">
      <alignment horizontal="left" vertical="center"/>
      <protection locked="0"/>
    </xf>
    <xf numFmtId="0" fontId="9" fillId="8" borderId="2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center"/>
    </xf>
    <xf numFmtId="0" fontId="4" fillId="8" borderId="2" xfId="0" applyFont="1" applyFill="1" applyBorder="1" applyAlignment="1" applyProtection="1">
      <alignment horizontal="center"/>
      <protection locked="0"/>
    </xf>
    <xf numFmtId="165" fontId="4" fillId="8" borderId="2" xfId="0" applyNumberFormat="1" applyFont="1" applyFill="1" applyBorder="1" applyAlignment="1" applyProtection="1">
      <alignment horizontal="center"/>
      <protection locked="0"/>
    </xf>
    <xf numFmtId="166" fontId="4" fillId="8" borderId="2" xfId="0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43" fontId="0" fillId="0" borderId="0" xfId="0" pivotButton="1" applyNumberFormat="1"/>
    <xf numFmtId="43" fontId="0" fillId="0" borderId="0" xfId="0" applyNumberFormat="1"/>
    <xf numFmtId="43" fontId="0" fillId="0" borderId="0" xfId="0" applyNumberFormat="1" applyAlignment="1">
      <alignment horizontal="left"/>
    </xf>
    <xf numFmtId="0" fontId="0" fillId="8" borderId="1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</cellXfs>
  <cellStyles count="3">
    <cellStyle name="Millares 2" xfId="2"/>
    <cellStyle name="Moneda" xfId="1" builtinId="4"/>
    <cellStyle name="Normal" xfId="0" builtinId="0"/>
  </cellStyles>
  <dxfs count="46"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5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ivotCacheDefinition" Target="pivotCache/pivotCacheDefinition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OCTUBRE%202021/LOS%20SANTOS/Octubre%20%202021%20PECUARIO%20TODA%20LAS%20AGENC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AS%20TABLAS/Octubre%20%202021%20PECUARIO%20TODA%20LAS%20AGENCI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AS%20TABLAS/Ventas%20Agricola--Compl%202021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PECUARIO SUBASTA"/>
      <sheetName val="REG POLIZAS PECUARIO SUBASTA"/>
      <sheetName val="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REG.POLIZAS 50% PEDASÍ"/>
      <sheetName val="PECUARIOPEDASÍ )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 TONOSÍ "/>
      <sheetName val="REG POLIZAS COMPL TONOSÍ "/>
      <sheetName val="AGRICOLA LAS TABLAS"/>
      <sheetName val="REG POLIZAS AGRÍCOLAS LAS TABLA"/>
      <sheetName val="AGRICOLA PEDASI"/>
      <sheetName val="REG POLIZAS AGRICOLAS PEDASI"/>
      <sheetName val="AGRICOLA MACARACAS"/>
      <sheetName val="REG POLIZAS AGRICOLAS MACARAC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PETITIVIDAD" refreshedDate="44545.684728935186" createdVersion="5" refreshedVersion="5" minRefreshableVersion="3" recordCount="133">
  <cacheSource type="worksheet">
    <worksheetSource ref="A2:T135" sheet="BD PECUARIO PRODUCTOR"/>
  </cacheSource>
  <cacheFields count="20">
    <cacheField name="No." numFmtId="0">
      <sharedItems containsSemiMixedTypes="0" containsString="0" containsNumber="1" containsInteger="1" minValue="1" maxValue="133"/>
    </cacheField>
    <cacheField name="MES" numFmtId="0">
      <sharedItems/>
    </cacheField>
    <cacheField name="REGIONAL" numFmtId="0">
      <sharedItems count="10">
        <s v="BOCAS DEL TORO"/>
        <s v="PANAMÁ ESTE"/>
        <s v="COCLÉ"/>
        <s v="HERRERA"/>
        <s v="PANAMÁ OESTE"/>
        <s v="DARIEN"/>
        <s v="CHIRIQUI"/>
        <s v="LOS SANTOS"/>
        <s v="COLÓN"/>
        <s v="VERAGUAS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NonDate="0" containsString="0" containsBlank="1"/>
    </cacheField>
    <cacheField name="CABEZAS" numFmtId="0">
      <sharedItems containsSemiMixedTypes="0" containsString="0" containsNumber="1" containsInteger="1" minValue="1" maxValue="100"/>
    </cacheField>
    <cacheField name="ESPECIE - RUBRO" numFmtId="0">
      <sharedItems/>
    </cacheField>
    <cacheField name="FECHA DE SOLICITUD" numFmtId="0">
      <sharedItems containsDate="1" containsBlank="1" containsMixedTypes="1" minDate="2020-02-12T00:00:00" maxDate="2021-12-12T00:00:00"/>
    </cacheField>
    <cacheField name="FECHA ENTREGA PÓLIZA" numFmtId="0">
      <sharedItems containsDate="1" containsBlank="1" containsMixedTypes="1" minDate="2021-08-11T00:00:00" maxDate="2021-12-14T00:00:00"/>
    </cacheField>
    <cacheField name="SUMA ASEG (B/.)" numFmtId="0">
      <sharedItems containsSemiMixedTypes="0" containsString="0" containsNumber="1" containsInteger="1" minValue="400" maxValue="75000"/>
    </cacheField>
    <cacheField name="100% PRIMA (B/.)" numFmtId="0">
      <sharedItems containsSemiMixedTypes="0" containsString="0" containsNumber="1" minValue="21" maxValue="6783"/>
    </cacheField>
    <cacheField name="COBRO (B/.)" numFmtId="0">
      <sharedItems containsString="0" containsBlank="1" containsNumber="1" minValue="17.059999999999999" maxValue="569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MPETITIVIDAD" refreshedDate="44545.693744560187" createdVersion="5" refreshedVersion="5" minRefreshableVersion="3" recordCount="77">
  <cacheSource type="worksheet">
    <worksheetSource ref="B2:T79" sheet="BD AGRÍCOLA PRODUCTOR"/>
  </cacheSource>
  <cacheFields count="19">
    <cacheField name="MES" numFmtId="0">
      <sharedItems/>
    </cacheField>
    <cacheField name="REGIONAL" numFmtId="0">
      <sharedItems count="6">
        <s v="BOCAS DEL TORO"/>
        <s v="COCLÉ"/>
        <s v="HERRERA"/>
        <s v="PANAMÁ OESTE"/>
        <s v="CHIRIQUI"/>
        <s v="LOS SANTOS"/>
      </sharedItems>
    </cacheField>
    <cacheField name="AGENCIA" numFmtId="0">
      <sharedItems/>
    </cacheField>
    <cacheField name="NOMBRE" numFmtId="0">
      <sharedItems/>
    </cacheField>
    <cacheField name="CÉDULA O RUC" numFmtId="0">
      <sharedItems containsMixedTypes="1" containsNumber="1" containsInteger="1" minValue="15674143" maxValue="15674143"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String="0" containsBlank="1" containsNumber="1" containsInteger="1" minValue="1" maxValue="1"/>
    </cacheField>
    <cacheField name="OTROS" numFmtId="0">
      <sharedItems containsString="0" containsBlank="1" containsNumber="1" containsInteger="1" minValue="1" maxValue="1"/>
    </cacheField>
    <cacheField name="HAS" numFmtId="0">
      <sharedItems containsSemiMixedTypes="0" containsString="0" containsNumber="1" minValue="0.06" maxValue="65"/>
    </cacheField>
    <cacheField name="RUBRO" numFmtId="0">
      <sharedItems containsBlank="1"/>
    </cacheField>
    <cacheField name="FECHA DE SOLICITUD" numFmtId="0">
      <sharedItems containsDate="1" containsMixedTypes="1" minDate="2021-01-10T00:00:00" maxDate="2021-12-12T00:00:00"/>
    </cacheField>
    <cacheField name="FECHA ENTREGA PÓLIZA" numFmtId="0">
      <sharedItems containsDate="1" containsBlank="1" containsMixedTypes="1" minDate="2021-01-12T00:00:00" maxDate="2021-12-12T00:00:00"/>
    </cacheField>
    <cacheField name="SUMA ASEG (B/.)" numFmtId="166">
      <sharedItems containsSemiMixedTypes="0" containsString="0" containsNumber="1" minValue="555.58000000000004" maxValue="112905"/>
    </cacheField>
    <cacheField name="100% PRIMA (B/.)" numFmtId="166">
      <sharedItems containsSemiMixedTypes="0" containsString="0" containsNumber="1" minValue="38.89" maxValue="7903.35"/>
    </cacheField>
    <cacheField name="COBRO (B/.)" numFmtId="166">
      <sharedItems containsString="0" containsBlank="1" containsNumber="1" minValue="0" maxValue="3100.545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OMPETITIVIDAD" refreshedDate="44545.694428472219" createdVersion="5" refreshedVersion="5" minRefreshableVersion="3" recordCount="14">
  <cacheSource type="worksheet">
    <worksheetSource ref="A2:Q16" sheet="BD AGRÍCOLA RUBRO"/>
  </cacheSource>
  <cacheFields count="17">
    <cacheField name="MES" numFmtId="0">
      <sharedItems/>
    </cacheField>
    <cacheField name="REGIONAL" numFmtId="0">
      <sharedItems count="6">
        <s v="BOCAS DEL TORO"/>
        <s v="COCLÉ"/>
        <s v="HERRERA"/>
        <s v="PANAMÁ OESTE"/>
        <s v="CHIRIQUI"/>
        <s v="LOS SANTOS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35"/>
    </cacheField>
    <cacheField name="AUTO FINANC" numFmtId="0">
      <sharedItems containsString="0" containsBlank="1" containsNumber="1" containsInteger="1" minValue="1" maxValue="15"/>
    </cacheField>
    <cacheField name="BNP" numFmtId="0">
      <sharedItems containsString="0" containsBlank="1" containsNumber="1" containsInteger="1" minValue="1" maxValue="4"/>
    </cacheField>
    <cacheField name="BDA" numFmtId="0">
      <sharedItems containsString="0" containsBlank="1" containsNumber="1" containsInteger="1" minValue="1" maxValue="3"/>
    </cacheField>
    <cacheField name="COOP" numFmtId="0">
      <sharedItems containsString="0" containsBlank="1" containsNumber="1" containsInteger="1" minValue="2" maxValue="15"/>
    </cacheField>
    <cacheField name="OTROS" numFmtId="0">
      <sharedItems containsString="0" containsBlank="1" containsNumber="1" containsInteger="1" minValue="2" maxValue="2"/>
    </cacheField>
    <cacheField name="PRODUCTORES" numFmtId="0">
      <sharedItems containsString="0" containsBlank="1" containsNumber="1" containsInteger="1" minValue="1" maxValue="25"/>
    </cacheField>
    <cacheField name="HAS" numFmtId="0">
      <sharedItems containsSemiMixedTypes="0" containsString="0" containsNumber="1" minValue="0.13550000000000001" maxValue="445"/>
    </cacheField>
    <cacheField name="SUMA ASEG (B/.)" numFmtId="166">
      <sharedItems containsSemiMixedTypes="0" containsString="0" containsNumber="1" minValue="1465.1438850000002" maxValue="765028.022"/>
    </cacheField>
    <cacheField name="100% PRIMA (B/.)" numFmtId="166">
      <sharedItems containsSemiMixedTypes="0" containsString="0" containsNumber="1" minValue="89.58" maxValue="53551.961540000011"/>
    </cacheField>
    <cacheField name="50% PRIMA (B/.)" numFmtId="166">
      <sharedItems containsSemiMixedTypes="0" containsString="0" containsNumber="1" minValue="44.79" maxValue="26775.980770000006"/>
    </cacheField>
    <cacheField name="COBRO (B/.)" numFmtId="166">
      <sharedItems containsString="0" containsBlank="1" containsNumber="1" minValue="0" maxValue="26775.980770000006"/>
    </cacheField>
    <cacheField name="POR COBRAR (B/.)" numFmtId="166">
      <sharedItems containsSemiMixedTypes="0" containsString="0" containsNumber="1" minValue="-9.9999999999909051E-3" maxValue="105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OMPETITIVIDAD" refreshedDate="44545.697707291663" createdVersion="5" refreshedVersion="5" minRefreshableVersion="3" recordCount="74">
  <cacheSource type="worksheet">
    <worksheetSource ref="A2:T76" sheet="BD COMPLEMENTARIO PRODUCTORES"/>
  </cacheSource>
  <cacheFields count="20">
    <cacheField name="No." numFmtId="0">
      <sharedItems containsSemiMixedTypes="0" containsString="0" containsNumber="1" minValue="1" maxValue="103.1"/>
    </cacheField>
    <cacheField name="MES" numFmtId="0">
      <sharedItems/>
    </cacheField>
    <cacheField name="REGIONAL" numFmtId="0">
      <sharedItems count="7">
        <s v="BOCAS DEL TORO "/>
        <s v="PANAMÁ ESTE"/>
        <s v="COCLÉ"/>
        <s v="PANAMÁ OESTE"/>
        <s v="CHIRIQUI"/>
        <s v="LOS SANTOS"/>
        <s v="VERAGUAS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UNI" numFmtId="0">
      <sharedItems containsSemiMixedTypes="0" containsString="0" containsNumber="1" containsInteger="1" minValue="1" maxValue="1"/>
    </cacheField>
    <cacheField name="RUBRO" numFmtId="0">
      <sharedItems/>
    </cacheField>
    <cacheField name="FECHA DE SOLICITUD" numFmtId="0">
      <sharedItems containsDate="1" containsMixedTypes="1" minDate="2021-09-11T00:00:00" maxDate="2021-11-26T00:00:00"/>
    </cacheField>
    <cacheField name="FECHA ENTREGA PÓLIZA" numFmtId="0">
      <sharedItems containsDate="1" containsBlank="1" containsMixedTypes="1" minDate="2021-11-23T00:00:00" maxDate="2021-11-27T00:00:00"/>
    </cacheField>
    <cacheField name="SUMA ASEG (B/.)" numFmtId="166">
      <sharedItems containsSemiMixedTypes="0" containsString="0" containsNumber="1" minValue="416.23" maxValue="46866.06"/>
    </cacheField>
    <cacheField name="100% PRIMA (B/.)" numFmtId="166">
      <sharedItems containsSemiMixedTypes="0" containsString="0" containsNumber="1" minValue="3.32" maxValue="600"/>
    </cacheField>
    <cacheField name="COBRO (B/.)" numFmtId="166">
      <sharedItems containsString="0" containsBlank="1" containsNumber="1" minValue="0" maxValue="585.83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COMPETITIVIDAD" refreshedDate="44545.698336689813" createdVersion="5" refreshedVersion="5" minRefreshableVersion="3" recordCount="15">
  <cacheSource type="worksheet">
    <worksheetSource ref="A2:P17" sheet="BD COMPLEMENTARIO RUBRO"/>
  </cacheSource>
  <cacheFields count="16">
    <cacheField name="MES" numFmtId="0">
      <sharedItems/>
    </cacheField>
    <cacheField name="REGIONAL" numFmtId="0">
      <sharedItems count="7">
        <s v="BOCAS DEL TORO"/>
        <s v="PANAMÁ ESTE"/>
        <s v="COCLÉ"/>
        <s v="PANAMÁ OESTE"/>
        <s v="CHIRIQUI"/>
        <s v="LOS SANTOS "/>
        <s v="VERAGUAS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28"/>
    </cacheField>
    <cacheField name="AUTO FINANC" numFmtId="0">
      <sharedItems containsString="0" containsBlank="1" containsNumber="1" containsInteger="1" minValue="1" maxValue="2"/>
    </cacheField>
    <cacheField name="BNP" numFmtId="0">
      <sharedItems containsString="0" containsBlank="1" containsNumber="1" containsInteger="1" minValue="1" maxValue="8"/>
    </cacheField>
    <cacheField name="BDA" numFmtId="0">
      <sharedItems containsString="0" containsBlank="1" containsNumber="1" containsInteger="1" minValue="1" maxValue="28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emiMixedTypes="0" containsString="0" containsNumber="1" containsInteger="1" minValue="1" maxValue="28"/>
    </cacheField>
    <cacheField name="UNI" numFmtId="0">
      <sharedItems containsSemiMixedTypes="0" containsString="0" containsNumber="1" containsInteger="1" minValue="1" maxValue="28"/>
    </cacheField>
    <cacheField name="SUMA ASEG (B/.)" numFmtId="166">
      <sharedItems containsSemiMixedTypes="0" containsString="0" containsNumber="1" minValue="957.21" maxValue="265000"/>
    </cacheField>
    <cacheField name="100% PRIMA (B/.)" numFmtId="166">
      <sharedItems containsSemiMixedTypes="0" containsString="0" containsNumber="1" minValue="7.64" maxValue="9200"/>
    </cacheField>
    <cacheField name="COBRO (B/.)" numFmtId="166">
      <sharedItems containsString="0" containsBlank="1" containsNumber="1" minValue="0" maxValue="1223.8399999999999"/>
    </cacheField>
    <cacheField name="POR COBRAR (B/.)" numFmtId="166">
      <sharedItems containsSemiMixedTypes="0" containsString="0" containsNumber="1" minValue="0" maxValue="9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COMPETITIVIDAD" refreshedDate="44546.415871412035" createdVersion="5" refreshedVersion="5" minRefreshableVersion="3" recordCount="51">
  <cacheSource type="worksheet">
    <worksheetSource ref="A2:R53" sheet="BD PECUARIO RUBRO"/>
  </cacheSource>
  <cacheFields count="18">
    <cacheField name="MES" numFmtId="0">
      <sharedItems/>
    </cacheField>
    <cacheField name="REGIONAL" numFmtId="0">
      <sharedItems count="10">
        <s v="BOCAS DEL TORO"/>
        <s v="PANAMÁ ESTE"/>
        <s v="COCLÉ"/>
        <s v="HERRERA"/>
        <s v="PANAMÁ OESTE"/>
        <s v="DARIEN"/>
        <s v="CHIRIQUI"/>
        <s v="LOS SANTOS"/>
        <s v="COLÓN"/>
        <s v="VERAGUAS"/>
      </sharedItems>
    </cacheField>
    <cacheField name="AGENCIA" numFmtId="0">
      <sharedItems/>
    </cacheField>
    <cacheField name="ESPECIE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8"/>
    </cacheField>
    <cacheField name="AUTO FINANC" numFmtId="0">
      <sharedItems containsString="0" containsBlank="1" containsNumber="1" containsInteger="1" minValue="1" maxValue="7"/>
    </cacheField>
    <cacheField name="BNP" numFmtId="0">
      <sharedItems containsString="0" containsBlank="1" containsNumber="1" containsInteger="1" minValue="1" maxValue="7"/>
    </cacheField>
    <cacheField name="BDA" numFmtId="0">
      <sharedItems containsString="0" containsBlank="1" containsNumber="1" containsInteger="1" minValue="1" maxValue="6"/>
    </cacheField>
    <cacheField name="COOP" numFmtId="0">
      <sharedItems containsNonDate="0" containsString="0" containsBlank="1"/>
    </cacheField>
    <cacheField name="OTROS" numFmtId="0">
      <sharedItems containsNonDate="0" containsString="0" containsBlank="1"/>
    </cacheField>
    <cacheField name="PRODUCTORES" numFmtId="0">
      <sharedItems containsString="0" containsBlank="1" containsNumber="1" containsInteger="1" minValue="1" maxValue="8"/>
    </cacheField>
    <cacheField name="CABEZAS" numFmtId="0">
      <sharedItems containsSemiMixedTypes="0" containsString="0" containsNumber="1" containsInteger="1" minValue="1" maxValue="281"/>
    </cacheField>
    <cacheField name="SUMA ASEG (B/.)" numFmtId="166">
      <sharedItems containsSemiMixedTypes="0" containsString="0" containsNumber="1" containsInteger="1" minValue="1300" maxValue="266950"/>
    </cacheField>
    <cacheField name="100% PRIMA (B/.)" numFmtId="166">
      <sharedItems containsSemiMixedTypes="0" containsString="0" containsNumber="1" minValue="52.5" maxValue="28029.75"/>
    </cacheField>
    <cacheField name="50% PRIMA (B/.)" numFmtId="166">
      <sharedItems containsString="0" containsBlank="1" containsNumber="1" minValue="26.25" maxValue="14014.875"/>
    </cacheField>
    <cacheField name="COBRO (B/.)" numFmtId="166">
      <sharedItems containsString="0" containsBlank="1" containsNumber="1" minValue="26.25" maxValue="704.25"/>
    </cacheField>
    <cacheField name="POR COBRAR (B/.)" numFmtId="166">
      <sharedItems containsString="0" containsBlank="1" containsNumber="1" minValue="-4.9999999999954525E-3" maxValue="14014.8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n v="1"/>
    <s v="NOVIEMBRE"/>
    <x v="0"/>
    <s v="CHANGUINOLA"/>
    <s v="Rafael Caballero"/>
    <s v="1-730-1922"/>
    <s v="211-0037-2021"/>
    <n v="1"/>
    <n v="1"/>
    <m/>
    <m/>
    <m/>
    <m/>
    <n v="4"/>
    <s v="BOVINO - CEBA"/>
    <d v="2021-01-11T00:00:00"/>
    <m/>
    <n v="2600"/>
    <n v="136.5"/>
    <n v="68.25"/>
  </r>
  <r>
    <n v="2"/>
    <s v="NOVIEMBRE"/>
    <x v="0"/>
    <s v="CHANGUINOLA"/>
    <s v="Corporacion desarrollo Agro. S.A"/>
    <s v="3017-82"/>
    <s v="211-0038-2021"/>
    <n v="1"/>
    <n v="1"/>
    <m/>
    <m/>
    <m/>
    <m/>
    <n v="2"/>
    <s v="BOVINO - SEMENTALES LECHE Y CARNE"/>
    <d v="2021-09-11T00:00:00"/>
    <m/>
    <n v="5000"/>
    <n v="225"/>
    <n v="112.5"/>
  </r>
  <r>
    <n v="3"/>
    <s v="NOVIEMBRE"/>
    <x v="0"/>
    <s v="CHANGUINOLA"/>
    <s v="Alexis Candanedo"/>
    <s v="1.28.51"/>
    <s v="211-0039-2021"/>
    <n v="1"/>
    <n v="1"/>
    <m/>
    <m/>
    <m/>
    <m/>
    <n v="1"/>
    <s v="BOVINO - SEMENTALES LECHE Y CARNE"/>
    <s v="19/11/2021"/>
    <m/>
    <n v="2500"/>
    <n v="112.5"/>
    <n v="56.25"/>
  </r>
  <r>
    <n v="4"/>
    <s v="NOVIEMBRE"/>
    <x v="0"/>
    <s v="CHIRIQUI GRANDE"/>
    <s v="Corporacion Desarroollo Agroturistico S.A"/>
    <s v="3017-82"/>
    <s v="212-0056-2021"/>
    <n v="1"/>
    <n v="1"/>
    <m/>
    <m/>
    <m/>
    <m/>
    <n v="2"/>
    <s v="BOVINO - SEMENTALES LECHE Y CARNE"/>
    <d v="2021-09-11T00:00:00"/>
    <m/>
    <n v="8000"/>
    <n v="360"/>
    <n v="180"/>
  </r>
  <r>
    <n v="5"/>
    <s v="NOVIEMBRE"/>
    <x v="1"/>
    <s v="CHEPO"/>
    <s v="MANUEL DE JESUS CAMPO"/>
    <s v="8-495-545"/>
    <s v="282-0150-2021"/>
    <n v="1"/>
    <m/>
    <m/>
    <n v="1"/>
    <m/>
    <m/>
    <n v="90"/>
    <s v="BOVINO - CEBA"/>
    <d v="2021-11-08T00:00:00"/>
    <m/>
    <n v="58500"/>
    <n v="3071.25"/>
    <m/>
  </r>
  <r>
    <n v="6"/>
    <s v="NOVIEMBRE"/>
    <x v="1"/>
    <s v="CHEPO"/>
    <s v="ELISABETH PINTO"/>
    <s v="PE-13-460"/>
    <s v="282-0151-2021"/>
    <n v="1"/>
    <m/>
    <m/>
    <n v="1"/>
    <m/>
    <m/>
    <n v="13"/>
    <s v="BOVINO - CEBA"/>
    <d v="2021-11-17T00:00:00"/>
    <m/>
    <n v="8450"/>
    <n v="443.62"/>
    <m/>
  </r>
  <r>
    <n v="7"/>
    <s v="NOVIEMBRE"/>
    <x v="1"/>
    <s v="CHEPO"/>
    <s v="ELISABETH PINTO"/>
    <s v="PE-13-460"/>
    <s v="282-0152-2021"/>
    <n v="1"/>
    <m/>
    <m/>
    <n v="1"/>
    <m/>
    <m/>
    <n v="2"/>
    <s v="BOVINO - SEMENTALES LECHE Y CARNE"/>
    <d v="2021-11-17T00:00:00"/>
    <m/>
    <n v="5000"/>
    <n v="675"/>
    <m/>
  </r>
  <r>
    <n v="8"/>
    <s v="NOVIEMBRE"/>
    <x v="1"/>
    <s v="CHEPO"/>
    <s v="ELISABETH PINTO"/>
    <s v="PE-13-460"/>
    <s v="282-0153-2021"/>
    <n v="1"/>
    <m/>
    <m/>
    <n v="1"/>
    <m/>
    <m/>
    <n v="33"/>
    <s v="BOVINO - VIENTRE DE CARNE"/>
    <d v="2021-11-17T00:00:00"/>
    <m/>
    <n v="31350"/>
    <n v="3291.75"/>
    <m/>
  </r>
  <r>
    <n v="9"/>
    <s v="NOVIEMBRE"/>
    <x v="1"/>
    <s v="TORTÍ"/>
    <s v="MARCELINO PERALTA "/>
    <s v="7-117-846"/>
    <s v="287-0176-2021"/>
    <n v="1"/>
    <m/>
    <m/>
    <n v="1"/>
    <m/>
    <m/>
    <n v="1"/>
    <s v="BOVINO - SEMENTALES LECHE Y CARNE"/>
    <s v="16-11-2021-"/>
    <m/>
    <n v="2000"/>
    <n v="270"/>
    <m/>
  </r>
  <r>
    <n v="10"/>
    <s v="NOVIEMBRE"/>
    <x v="1"/>
    <s v="TORTÍ"/>
    <s v="HERMELINDA  FRIA "/>
    <s v="7-707-464"/>
    <s v="287-0177-2021"/>
    <n v="1"/>
    <m/>
    <m/>
    <n v="1"/>
    <m/>
    <m/>
    <n v="1"/>
    <s v="BOVINO - SEMENTALES LECHE Y CARNE"/>
    <s v="16-11-2021-"/>
    <m/>
    <n v="2000"/>
    <n v="270"/>
    <m/>
  </r>
  <r>
    <n v="11"/>
    <s v="NOVIEMBRE"/>
    <x v="1"/>
    <s v="TORTÍ"/>
    <s v="ARACELIS PITTI"/>
    <s v="8-893-2022"/>
    <s v="287-0186-2021"/>
    <n v="1"/>
    <m/>
    <m/>
    <n v="1"/>
    <m/>
    <m/>
    <n v="40"/>
    <s v="BOVINO - VIENTRE DE CARNE"/>
    <s v="21-11-2021-"/>
    <m/>
    <n v="36000"/>
    <n v="3780"/>
    <m/>
  </r>
  <r>
    <n v="12"/>
    <s v="NOVIEMBRE"/>
    <x v="1"/>
    <s v="TORTÍ"/>
    <s v="ARACELIS PITTI"/>
    <s v="8-894-2022"/>
    <s v="287-0187-2021"/>
    <n v="1"/>
    <m/>
    <m/>
    <n v="1"/>
    <m/>
    <m/>
    <n v="2"/>
    <s v="BOVINO - SEMENTALES LECHE Y CARNE"/>
    <s v="26-11-2021-"/>
    <m/>
    <n v="4000"/>
    <n v="540"/>
    <m/>
  </r>
  <r>
    <n v="13"/>
    <s v="NOVIEMBRE"/>
    <x v="1"/>
    <s v="TORTÍ"/>
    <s v="CELIDET CORTEZ"/>
    <s v="8-798-2286"/>
    <s v="287-0188-2021"/>
    <n v="1"/>
    <m/>
    <m/>
    <n v="1"/>
    <m/>
    <m/>
    <n v="9"/>
    <s v="BOVINO - VIENTRE DE CARNE"/>
    <s v="30-11-2021"/>
    <m/>
    <n v="8100"/>
    <n v="850.5"/>
    <m/>
  </r>
  <r>
    <n v="14"/>
    <s v="NOVIEMBRE"/>
    <x v="1"/>
    <s v="TORTÍ"/>
    <s v="GUIDIN MONTENEGRO "/>
    <s v="8-722-258"/>
    <s v="287-0189-2021"/>
    <n v="1"/>
    <n v="1"/>
    <m/>
    <m/>
    <m/>
    <m/>
    <n v="1"/>
    <s v="BOVINO - SEMENTALES LECHE Y CARNE"/>
    <s v="30-11-2021"/>
    <m/>
    <n v="2800"/>
    <n v="252"/>
    <m/>
  </r>
  <r>
    <n v="15"/>
    <s v="NOVIEMBRE"/>
    <x v="1"/>
    <s v="TORTÍ"/>
    <s v="GUALBERTO ARJONA CEDEÑO"/>
    <s v="4-137-1430"/>
    <s v="287-0178-2021"/>
    <n v="1"/>
    <m/>
    <n v="1"/>
    <m/>
    <m/>
    <m/>
    <n v="1"/>
    <s v="BOVINO - SEMENTALES LECHE Y CARNE"/>
    <s v="21-11-2021"/>
    <m/>
    <n v="2600"/>
    <n v="78"/>
    <n v="78"/>
  </r>
  <r>
    <n v="16"/>
    <s v="NOVIEMBRE"/>
    <x v="1"/>
    <s v="TORTÍ"/>
    <s v="ARIEL ERNESTO SAMANIEGO"/>
    <s v="7-703-1535"/>
    <s v="287-0179-2021"/>
    <n v="1"/>
    <m/>
    <n v="1"/>
    <m/>
    <m/>
    <m/>
    <n v="1"/>
    <s v="BOVINO - SEMENTALES LECHE Y CARNE"/>
    <s v="21-11-2021"/>
    <m/>
    <n v="2600"/>
    <n v="78"/>
    <n v="78"/>
  </r>
  <r>
    <n v="17"/>
    <s v="NOVIEMBRE"/>
    <x v="1"/>
    <s v="TORTÍ"/>
    <s v="ARIEL ERNESTO SAMANIEGO"/>
    <s v="7-703-1535"/>
    <s v="287-0180-2021"/>
    <n v="1"/>
    <m/>
    <n v="1"/>
    <m/>
    <m/>
    <m/>
    <n v="1"/>
    <s v="BOVINO - SEMENTALES LECHE Y CARNE"/>
    <s v="21-11-2021"/>
    <m/>
    <n v="2200"/>
    <n v="66"/>
    <n v="66"/>
  </r>
  <r>
    <n v="18"/>
    <s v="NOVIEMBRE"/>
    <x v="1"/>
    <s v="TORTÍ"/>
    <s v="MIGUEL ANGEL RODRIGUEZ"/>
    <s v="6-83-940"/>
    <s v="287-0181-2021"/>
    <n v="1"/>
    <m/>
    <n v="1"/>
    <m/>
    <m/>
    <m/>
    <n v="1"/>
    <s v="BOVINO - VIENTRE DE CARNE"/>
    <s v="21-11-2021"/>
    <m/>
    <n v="3600"/>
    <n v="108"/>
    <n v="108"/>
  </r>
  <r>
    <n v="19"/>
    <s v="NOVIEMBRE"/>
    <x v="1"/>
    <s v="TORTÍ"/>
    <s v="HECTOR CERRUD"/>
    <s v="7-110-387"/>
    <s v="287-0182-2021"/>
    <n v="1"/>
    <m/>
    <n v="1"/>
    <m/>
    <m/>
    <m/>
    <n v="1"/>
    <s v="BOVINO - SEMENTALES LECHE Y CARNE"/>
    <s v="21-11-2021"/>
    <m/>
    <n v="2300"/>
    <n v="69"/>
    <n v="69"/>
  </r>
  <r>
    <n v="20"/>
    <s v="NOVIEMBRE"/>
    <x v="1"/>
    <s v="TORTÍ"/>
    <s v="HECTOR CERRUD"/>
    <s v="7-110-387"/>
    <s v="287-0183-2021"/>
    <n v="1"/>
    <m/>
    <n v="1"/>
    <m/>
    <m/>
    <m/>
    <n v="1"/>
    <s v="BOVINO - SEMENTALES LECHE Y CARNE"/>
    <s v="21-11-2021"/>
    <m/>
    <n v="3100"/>
    <n v="93"/>
    <n v="93"/>
  </r>
  <r>
    <n v="21"/>
    <s v="NOVIEMBRE"/>
    <x v="1"/>
    <s v="TORTÍ"/>
    <s v="MARCELO TRISTAN"/>
    <s v="9-753-1097"/>
    <s v="287-0184-2021"/>
    <n v="1"/>
    <m/>
    <n v="1"/>
    <m/>
    <m/>
    <m/>
    <n v="1"/>
    <s v="BOVINO - SEMENTALES LECHE Y CARNE"/>
    <s v="21-11-2021"/>
    <m/>
    <n v="2400"/>
    <n v="72"/>
    <n v="72"/>
  </r>
  <r>
    <n v="22"/>
    <s v="NOVIEMBRE"/>
    <x v="1"/>
    <s v="TORTÍ"/>
    <s v="MARCELO TRISTAN"/>
    <s v="9-753-1097"/>
    <s v="287-0185-2021"/>
    <n v="1"/>
    <m/>
    <n v="1"/>
    <m/>
    <m/>
    <m/>
    <n v="1"/>
    <s v="BOVINO - SEMENTALES LECHE Y CARNE"/>
    <s v="21-11-2021"/>
    <m/>
    <n v="2200"/>
    <n v="66"/>
    <n v="66"/>
  </r>
  <r>
    <n v="23"/>
    <s v="NOVIEMBRE"/>
    <x v="2"/>
    <s v="PENONOMÉ"/>
    <s v="ALEXANDER AMETH GONZALEZ"/>
    <s v="2-713-2047"/>
    <s v="221-0105-2021"/>
    <n v="1"/>
    <m/>
    <m/>
    <n v="1"/>
    <m/>
    <m/>
    <n v="20"/>
    <s v="BOVINO - CEBA"/>
    <d v="2021-11-17T00:00:00"/>
    <m/>
    <n v="13000"/>
    <n v="455.00000000000006"/>
    <m/>
  </r>
  <r>
    <n v="24"/>
    <s v="NOVIEMBRE"/>
    <x v="2"/>
    <s v="PENONOMÉ"/>
    <s v="AGUSTIN RICARDO RODRIGUEZ"/>
    <s v="8-468-157"/>
    <s v="221-0106-2021"/>
    <n v="1"/>
    <m/>
    <m/>
    <n v="1"/>
    <m/>
    <m/>
    <n v="15"/>
    <s v="BOVINO - VIENTRE DE CARNE"/>
    <d v="2021-11-18T00:00:00"/>
    <m/>
    <n v="15000"/>
    <n v="1575"/>
    <m/>
  </r>
  <r>
    <n v="25"/>
    <s v="NOVIEMBRE"/>
    <x v="2"/>
    <s v="PENONOMÉ"/>
    <s v="AGUSTIN RICARDO RODRIGUEZ"/>
    <s v="8-468-157"/>
    <s v="221-0107-2021"/>
    <n v="1"/>
    <m/>
    <m/>
    <n v="1"/>
    <m/>
    <m/>
    <n v="10"/>
    <s v="BOVINO - CEBA"/>
    <d v="2021-11-18T00:00:00"/>
    <m/>
    <n v="6500"/>
    <n v="341.25"/>
    <m/>
  </r>
  <r>
    <n v="26"/>
    <s v="NOVIEMBRE"/>
    <x v="2"/>
    <s v="PENONOMÉ"/>
    <s v="EDUARDO RODRIGUEZ LOPEZ"/>
    <s v="2-114-356"/>
    <s v="221-0108-2021"/>
    <n v="1"/>
    <m/>
    <m/>
    <n v="1"/>
    <m/>
    <m/>
    <n v="15"/>
    <s v="BOVINO - VIENTRE DE CARNE"/>
    <d v="2021-11-19T00:00:00"/>
    <m/>
    <n v="12750"/>
    <n v="1338.75"/>
    <m/>
  </r>
  <r>
    <n v="27"/>
    <s v="NOVIEMBRE"/>
    <x v="2"/>
    <s v="PENONOMÉ"/>
    <s v="EDUARDO RODRIGUEZ LOPEZ"/>
    <s v="2-114-356"/>
    <s v="221-0109-2021"/>
    <n v="1"/>
    <m/>
    <m/>
    <n v="1"/>
    <m/>
    <m/>
    <n v="1"/>
    <s v="BOVINO - SEMENTALES LECHE Y CARNE"/>
    <d v="2021-11-19T00:00:00"/>
    <m/>
    <n v="1500"/>
    <n v="202.5"/>
    <m/>
  </r>
  <r>
    <n v="28"/>
    <s v="NOVIEMBRE"/>
    <x v="2"/>
    <s v="PENONOMÉ"/>
    <s v="ERIKA SAENZ STANZIOLA"/>
    <s v="2-728-1950"/>
    <s v="221-0110-2021"/>
    <n v="1"/>
    <m/>
    <m/>
    <n v="1"/>
    <m/>
    <m/>
    <n v="10"/>
    <s v="CAPRINO - VIENTRE DE LECHE"/>
    <d v="2021-11-22T00:00:00"/>
    <m/>
    <n v="4000"/>
    <n v="360"/>
    <m/>
  </r>
  <r>
    <n v="29"/>
    <s v="NOVIEMBRE"/>
    <x v="2"/>
    <s v="PENONOMÉ"/>
    <s v="ORLANDO MARTINEZ NAVARRO"/>
    <s v="2-94-1057"/>
    <s v="221-0111-2021"/>
    <n v="1"/>
    <n v="1"/>
    <m/>
    <m/>
    <m/>
    <m/>
    <n v="1"/>
    <s v="BOVINO - SEMENTALES LECHE Y CARNE"/>
    <d v="2021-11-25T00:00:00"/>
    <m/>
    <n v="3000"/>
    <n v="135"/>
    <m/>
  </r>
  <r>
    <n v="30"/>
    <s v="NOVIEMBRE"/>
    <x v="2"/>
    <s v="PENONOMÉ"/>
    <s v="HERIBERTO QUIÑONES"/>
    <s v="2-79-928"/>
    <s v="221-0112-2021"/>
    <n v="1"/>
    <m/>
    <m/>
    <n v="1"/>
    <m/>
    <m/>
    <n v="15"/>
    <s v="BOVINO - CEBA"/>
    <d v="2021-11-23T00:00:00"/>
    <m/>
    <n v="10500"/>
    <n v="367.50000000000006"/>
    <m/>
  </r>
  <r>
    <n v="31"/>
    <s v="NOVIEMBRE"/>
    <x v="3"/>
    <s v="CHITRÉ"/>
    <s v="RUMMENIGGE FLORES"/>
    <s v="6-707-13"/>
    <s v="261-0085-2021"/>
    <n v="1"/>
    <n v="1"/>
    <m/>
    <m/>
    <m/>
    <m/>
    <n v="1"/>
    <s v="BOVINO - SEMENTALES LECHE Y CARNE"/>
    <m/>
    <s v="x entregar"/>
    <n v="2500"/>
    <n v="112.5"/>
    <m/>
  </r>
  <r>
    <n v="32"/>
    <s v="NOVIEMBRE"/>
    <x v="3"/>
    <s v="CHITRÉ"/>
    <s v="JOSE ESCUDERO"/>
    <s v="6-49-2305"/>
    <s v="261-0086-2021"/>
    <n v="1"/>
    <n v="1"/>
    <m/>
    <m/>
    <m/>
    <m/>
    <n v="4"/>
    <s v="BOVINO - SEMENTALES LECHE Y CARNE"/>
    <m/>
    <s v="x entregar"/>
    <n v="9700"/>
    <n v="436.5"/>
    <m/>
  </r>
  <r>
    <n v="33"/>
    <s v="NOVIEMBRE"/>
    <x v="3"/>
    <s v="CHITRÉ"/>
    <s v="MIRIAN BERNAL"/>
    <s v="8-526-1946"/>
    <s v="261-0087-2021"/>
    <n v="1"/>
    <n v="1"/>
    <m/>
    <m/>
    <m/>
    <m/>
    <n v="15"/>
    <s v="BOVINO - CEBA"/>
    <m/>
    <s v="x entregar"/>
    <n v="10500"/>
    <n v="367.5"/>
    <m/>
  </r>
  <r>
    <n v="34"/>
    <s v="NOVIEMBRE"/>
    <x v="3"/>
    <s v="CHITRÉ"/>
    <s v="GENIFERD RODRIGUEZ"/>
    <s v="6-706-540"/>
    <s v="261-0088-2021"/>
    <n v="1"/>
    <n v="1"/>
    <m/>
    <m/>
    <m/>
    <m/>
    <n v="1"/>
    <s v="EQUINO"/>
    <m/>
    <s v="x entregar"/>
    <n v="5000"/>
    <n v="250"/>
    <m/>
  </r>
  <r>
    <n v="35"/>
    <s v="NOVIEMBRE"/>
    <x v="3"/>
    <s v="OCÚ"/>
    <s v="ESTHER MARIA GONZALEZ SANCHEZ "/>
    <s v="6-61-764"/>
    <s v="262-0139-2021"/>
    <n v="1"/>
    <n v="1"/>
    <m/>
    <m/>
    <m/>
    <m/>
    <n v="1"/>
    <s v="BOVINO - SEMENTALES LECHE Y CARNE"/>
    <d v="2021-11-08T00:00:00"/>
    <m/>
    <n v="1300"/>
    <n v="58.5"/>
    <m/>
  </r>
  <r>
    <n v="36"/>
    <s v="NOVIEMBRE"/>
    <x v="3"/>
    <s v="OCÚ"/>
    <s v="ALVIS DIDIEL GUEVARA MITRE"/>
    <s v="6-721-2293"/>
    <s v="262-0140-2021"/>
    <n v="1"/>
    <n v="1"/>
    <m/>
    <m/>
    <m/>
    <m/>
    <n v="3"/>
    <s v="BOVINO - CEBA"/>
    <d v="2021-11-08T00:00:00"/>
    <m/>
    <n v="1650"/>
    <n v="57.75"/>
    <m/>
  </r>
  <r>
    <n v="37"/>
    <s v="NOVIEMBRE"/>
    <x v="3"/>
    <s v="OCÚ"/>
    <s v="ANDRES ESTEBAN NUÑEZ RAMOS"/>
    <s v="6-703-1859"/>
    <s v="262-0141-2021"/>
    <n v="1"/>
    <n v="1"/>
    <m/>
    <m/>
    <m/>
    <m/>
    <n v="1"/>
    <s v="BOVINO - SEMENTALES LECHE Y CARNE"/>
    <d v="2021-11-16T00:00:00"/>
    <m/>
    <n v="2000"/>
    <n v="90"/>
    <m/>
  </r>
  <r>
    <n v="38"/>
    <s v="NOVIEMBRE"/>
    <x v="3"/>
    <s v="OCÚ"/>
    <s v="ISAEL ARROYO"/>
    <s v="6-64-554"/>
    <s v="262-0142-2021"/>
    <n v="1"/>
    <m/>
    <m/>
    <n v="1"/>
    <m/>
    <m/>
    <n v="10"/>
    <s v="BOVINO - CEBA"/>
    <d v="2021-11-17T00:00:00"/>
    <m/>
    <n v="6500"/>
    <n v="227.5"/>
    <m/>
  </r>
  <r>
    <n v="39"/>
    <s v="NOVIEMBRE"/>
    <x v="4"/>
    <s v="CAPIRA"/>
    <s v="ALCIBIADES ALBERTO SOLIS BARRIOS"/>
    <s v="7-99-367"/>
    <s v="284-0172-2021"/>
    <n v="1"/>
    <n v="1"/>
    <m/>
    <m/>
    <m/>
    <m/>
    <n v="1"/>
    <s v="BOVINO - SEMENTALES LECHE Y CARNE"/>
    <d v="2021-01-11T00:00:00"/>
    <s v="18/11/2021"/>
    <n v="3000"/>
    <n v="135"/>
    <n v="67.5"/>
  </r>
  <r>
    <n v="40"/>
    <s v="NOVIEMBRE"/>
    <x v="4"/>
    <s v="CAPIRA"/>
    <s v="ALCIBIADES ALBERTO SOLIS BARRIOS"/>
    <s v="7-99-367"/>
    <s v="284-0173-2021"/>
    <n v="1"/>
    <n v="1"/>
    <m/>
    <m/>
    <m/>
    <m/>
    <n v="1"/>
    <s v="BOVINO - SEMENTALES LECHE Y CARNE"/>
    <d v="2021-01-11T00:00:00"/>
    <s v="18/11/2021"/>
    <n v="3000"/>
    <n v="135"/>
    <n v="67.5"/>
  </r>
  <r>
    <n v="41"/>
    <s v="NOVIEMBRE"/>
    <x v="4"/>
    <s v="CAPIRA"/>
    <s v="ALCIBIADES ALBERTO SOLIS BARRIOS"/>
    <s v="7-99-367"/>
    <s v="284-0174-2021"/>
    <n v="1"/>
    <n v="1"/>
    <m/>
    <m/>
    <m/>
    <m/>
    <n v="1"/>
    <s v="BOVINO - SEMENTALES LECHE Y CARNE"/>
    <d v="2021-01-11T00:00:00"/>
    <s v="18/11/2021"/>
    <n v="3000"/>
    <n v="135"/>
    <n v="67.5"/>
  </r>
  <r>
    <n v="42"/>
    <s v="NOVIEMBRE"/>
    <x v="4"/>
    <s v="CAPIRA"/>
    <s v="HARMODIO ALONSO ESTRIBI MARENGO"/>
    <s v="8-165-586"/>
    <s v="284-0175-2021"/>
    <n v="1"/>
    <n v="1"/>
    <m/>
    <m/>
    <m/>
    <m/>
    <n v="7"/>
    <s v="BOVINO - CEBA"/>
    <d v="2021-02-11T00:00:00"/>
    <s v="18/11/2021"/>
    <n v="3500"/>
    <n v="122.5"/>
    <n v="61.25"/>
  </r>
  <r>
    <n v="43"/>
    <s v="NOVIEMBRE"/>
    <x v="4"/>
    <s v="CAPIRA"/>
    <s v="HARMODIO ALONSO ESTRIBI MARENGO"/>
    <s v="8-165-586"/>
    <s v="284-0176-2021"/>
    <n v="1"/>
    <n v="1"/>
    <m/>
    <m/>
    <m/>
    <m/>
    <n v="5"/>
    <s v="BOVINO - CEBA"/>
    <d v="2021-02-11T00:00:00"/>
    <s v="18/11/2021"/>
    <n v="2500"/>
    <n v="87.5"/>
    <n v="43.75"/>
  </r>
  <r>
    <n v="44"/>
    <s v="NOVIEMBRE"/>
    <x v="4"/>
    <s v="CAPIRA"/>
    <s v="CARLOS JOSE ARAUZ PEREZ"/>
    <s v="8-749-1974"/>
    <s v="284-0177-2021"/>
    <n v="1"/>
    <m/>
    <m/>
    <n v="1"/>
    <m/>
    <m/>
    <n v="40"/>
    <s v="BOVINO - CEBA"/>
    <d v="2021-12-11T00:00:00"/>
    <s v="18/11/2021"/>
    <n v="28000"/>
    <n v="980"/>
    <m/>
  </r>
  <r>
    <n v="45"/>
    <s v="NOVIEMBRE"/>
    <x v="4"/>
    <s v="CAPIRA"/>
    <s v="DALVIS ALEIDA DEGRACIA SOTO"/>
    <s v="7-709-2375"/>
    <s v="284-0178-2021"/>
    <n v="1"/>
    <n v="1"/>
    <m/>
    <m/>
    <m/>
    <m/>
    <n v="2"/>
    <s v="BOVINO - CEBA"/>
    <s v="18/11/2021"/>
    <s v="24/11/2021"/>
    <n v="1150"/>
    <n v="40.25"/>
    <n v="20.13"/>
  </r>
  <r>
    <n v="46"/>
    <s v="NOVIEMBRE"/>
    <x v="4"/>
    <s v="CAPIRA"/>
    <s v="ELIECER EUSTORGIO MONTENEGRO VELASQUEZ"/>
    <s v="7-78-412"/>
    <s v="284-0179-2021"/>
    <n v="1"/>
    <n v="1"/>
    <m/>
    <m/>
    <m/>
    <m/>
    <n v="1"/>
    <s v="BOVINO - SEMENTALES LECHE Y CARNE"/>
    <s v="23/11/2021"/>
    <s v="24/11/2021"/>
    <n v="2000"/>
    <n v="90"/>
    <n v="45"/>
  </r>
  <r>
    <n v="47"/>
    <s v="NOVIEMBRE"/>
    <x v="4"/>
    <s v="CAPIRA"/>
    <s v="EDI EMISIADES MONTENEGRO VELASQUEZ"/>
    <s v="7-93-563"/>
    <s v="284-0180-2021"/>
    <n v="1"/>
    <n v="1"/>
    <m/>
    <m/>
    <m/>
    <m/>
    <n v="1"/>
    <s v="BOVINO - SEMENTALES LECHE Y CARNE"/>
    <s v="23/11/2021"/>
    <s v="24/11/2021"/>
    <n v="2000"/>
    <n v="90"/>
    <n v="45"/>
  </r>
  <r>
    <n v="48"/>
    <s v="NOVIEMBRE"/>
    <x v="4"/>
    <s v="CAPIRA"/>
    <s v="OMAR ALEXANDER DIAZ MUÑOZ"/>
    <s v="6-86-737"/>
    <s v="284-0181-2021"/>
    <n v="1"/>
    <n v="1"/>
    <m/>
    <m/>
    <m/>
    <m/>
    <n v="1"/>
    <s v="BOVINO - SEMENTALES LECHE Y CARNE"/>
    <s v="25/11/2021"/>
    <s v="POR EMITIR"/>
    <n v="4000"/>
    <n v="180"/>
    <n v="90"/>
  </r>
  <r>
    <n v="49"/>
    <s v="NOVIEMBRE"/>
    <x v="4"/>
    <s v="CAPIRA"/>
    <s v="LUIS EDUARDO MARQUEZ LORENZO"/>
    <s v="8-428-197"/>
    <s v="284-0182-2021"/>
    <n v="1"/>
    <n v="1"/>
    <m/>
    <m/>
    <m/>
    <m/>
    <n v="16"/>
    <s v="BOVINO - VIENTRE DE CARNE"/>
    <s v="30/11/2021"/>
    <s v="POR EMITIR"/>
    <n v="13300"/>
    <n v="465.5"/>
    <n v="232.75"/>
  </r>
  <r>
    <n v="50"/>
    <s v="NOVIEMBRE"/>
    <x v="4"/>
    <s v="CAPIRA"/>
    <s v="ALEXIS OMAR MARQUEZ LORENZO"/>
    <s v="8-701-1254"/>
    <s v="284-0183-2021"/>
    <n v="1"/>
    <n v="1"/>
    <m/>
    <m/>
    <m/>
    <m/>
    <n v="9"/>
    <s v="BOVINO - VIENTRE DE CARNE"/>
    <s v="30/11/2021"/>
    <s v="POR EMITIR"/>
    <n v="8400"/>
    <n v="294"/>
    <n v="147"/>
  </r>
  <r>
    <n v="51"/>
    <s v="NOVIEMBRE"/>
    <x v="4"/>
    <s v="CAPIRA"/>
    <s v="LIDIA ESTELA MARQUEZ LORENZO"/>
    <s v="8-469-354"/>
    <s v="284-0184-2021"/>
    <n v="1"/>
    <n v="1"/>
    <m/>
    <m/>
    <m/>
    <m/>
    <n v="2"/>
    <s v="BOVINO - VIENTRE DE CARNE"/>
    <s v="30/11/2021"/>
    <s v="POR EMITIR"/>
    <n v="1600"/>
    <n v="56"/>
    <n v="28"/>
  </r>
  <r>
    <n v="52"/>
    <s v="NOVIEMBRE"/>
    <x v="4"/>
    <s v="CAPIRA"/>
    <s v="HERMEL CRUZ ROSAS"/>
    <s v="9-724-1975"/>
    <s v="284-0185-2021"/>
    <n v="1"/>
    <n v="1"/>
    <m/>
    <m/>
    <m/>
    <m/>
    <n v="3"/>
    <s v="BOVINO - VIENTRE DE CARNE"/>
    <s v="30/11/2021"/>
    <s v="POR EMITIR"/>
    <n v="2700"/>
    <n v="94.5"/>
    <n v="47.25"/>
  </r>
  <r>
    <n v="53"/>
    <s v="NOVIEMBRE"/>
    <x v="4"/>
    <s v="CHAME"/>
    <s v="EDUARDO JAVIER JIMENEZ SERRANO"/>
    <s v="8-507-954"/>
    <s v="285-0050-2021"/>
    <n v="1"/>
    <n v="1"/>
    <m/>
    <m/>
    <m/>
    <m/>
    <n v="1"/>
    <s v="BOVINO - CEBA"/>
    <d v="2021-08-11T00:00:00"/>
    <s v="POR EMITIR"/>
    <n v="1500"/>
    <n v="52.5"/>
    <n v="26.25"/>
  </r>
  <r>
    <n v="54"/>
    <s v="NOVIEMBRE"/>
    <x v="4"/>
    <s v="CHAME"/>
    <s v="EDUARDO JAVIER JIMENEZ SERRANO"/>
    <s v="8-507-954"/>
    <s v="285-0051-2021"/>
    <n v="1"/>
    <n v="1"/>
    <m/>
    <m/>
    <m/>
    <m/>
    <n v="6"/>
    <s v="BOVINO - VIENTRE DE CARNE"/>
    <d v="2021-08-11T00:00:00"/>
    <s v="POR EMITIR"/>
    <n v="13850"/>
    <n v="484.75"/>
    <n v="242.37"/>
  </r>
  <r>
    <n v="55"/>
    <s v="NOVIEMBRE"/>
    <x v="5"/>
    <s v="SANTA FE"/>
    <s v="HAIDI CARRASCO"/>
    <s v="5-707-2482"/>
    <s v="251-0161-2021"/>
    <n v="1"/>
    <m/>
    <m/>
    <n v="1"/>
    <m/>
    <m/>
    <n v="67"/>
    <s v="BOVINO - VIENTRE DE CARNE"/>
    <d v="2021-12-10T00:00:00"/>
    <m/>
    <n v="63650"/>
    <n v="6683.25"/>
    <m/>
  </r>
  <r>
    <n v="56"/>
    <s v="NOVIEMBRE"/>
    <x v="5"/>
    <s v="SANTA FE"/>
    <s v="HAIDI CARRASCO"/>
    <s v="5-707-2482"/>
    <s v="251-0163-2021"/>
    <n v="1"/>
    <m/>
    <m/>
    <n v="1"/>
    <m/>
    <m/>
    <n v="2"/>
    <s v="BOVINO - SEMENTALES LECHE Y CARNE"/>
    <d v="2021-12-10T00:00:00"/>
    <m/>
    <n v="4000"/>
    <n v="540"/>
    <m/>
  </r>
  <r>
    <n v="57"/>
    <s v="NOVIEMBRE"/>
    <x v="5"/>
    <s v="SANTA FE"/>
    <s v="MOISES CEDEÑO ALMENGOR"/>
    <s v="5-706-2378"/>
    <s v="251-0164-2021"/>
    <n v="1"/>
    <m/>
    <m/>
    <n v="1"/>
    <m/>
    <m/>
    <n v="28"/>
    <s v="BOVINO - VIENTRE DE CARNE"/>
    <s v="16/11/21"/>
    <m/>
    <n v="26600"/>
    <n v="2793"/>
    <m/>
  </r>
  <r>
    <n v="58"/>
    <s v="NOVIEMBRE"/>
    <x v="5"/>
    <s v="SANTA FE"/>
    <s v="MOISES CEDEÑO ALMENGOR"/>
    <s v="5-706-2378"/>
    <s v="251-0165-2021"/>
    <n v="1"/>
    <m/>
    <m/>
    <n v="1"/>
    <m/>
    <m/>
    <n v="1"/>
    <s v="BOVINO - SEMENTALES LECHE Y CARNE"/>
    <s v="16/11/21"/>
    <m/>
    <n v="2000"/>
    <n v="270"/>
    <m/>
  </r>
  <r>
    <n v="59"/>
    <s v="NOVIEMBRE"/>
    <x v="5"/>
    <s v="SANTA FE"/>
    <s v="FERNANDO GOMEZ GIL"/>
    <s v="8-530-903"/>
    <s v="251-0166-2021"/>
    <n v="1"/>
    <m/>
    <m/>
    <n v="1"/>
    <m/>
    <m/>
    <n v="68"/>
    <s v="BOVINO - VIENTRE DE CARNE"/>
    <s v="17/11/21"/>
    <m/>
    <n v="64600"/>
    <n v="6783"/>
    <m/>
  </r>
  <r>
    <n v="60"/>
    <s v="NOVIEMBRE"/>
    <x v="5"/>
    <s v="SANTA FE"/>
    <s v="FERNANDO GOMEZ GIL"/>
    <s v="8-530-903"/>
    <s v="251-0167-2021"/>
    <n v="1"/>
    <m/>
    <m/>
    <n v="1"/>
    <m/>
    <m/>
    <n v="2"/>
    <s v="BOVINO - SEMENTALES LECHE Y CARNE"/>
    <s v="17/11/21"/>
    <m/>
    <n v="4000"/>
    <n v="540"/>
    <m/>
  </r>
  <r>
    <n v="61"/>
    <s v="NOVIEMBRE"/>
    <x v="5"/>
    <s v="SANTA FE"/>
    <s v="FREDDI GUSMAN MOSQUERA"/>
    <s v="5-713-971"/>
    <s v="251-0168-2021"/>
    <n v="1"/>
    <m/>
    <m/>
    <n v="1"/>
    <m/>
    <m/>
    <n v="42"/>
    <s v="BOVINO - VIENTRE DE CARNE"/>
    <s v="18/11/21"/>
    <m/>
    <n v="39900"/>
    <n v="4189.5"/>
    <m/>
  </r>
  <r>
    <n v="62"/>
    <s v="NOVIEMBRE"/>
    <x v="5"/>
    <s v="SANTA FE"/>
    <s v="FREDDI GUSMAN MOSQUERA"/>
    <s v="5-713-972"/>
    <s v="251-0169-2021"/>
    <n v="1"/>
    <m/>
    <m/>
    <n v="1"/>
    <m/>
    <m/>
    <n v="1"/>
    <s v="BOVINO - SEMENTALES LECHE Y CARNE"/>
    <s v="18/11/21"/>
    <m/>
    <n v="2000"/>
    <n v="270"/>
    <m/>
  </r>
  <r>
    <n v="63"/>
    <s v="NOVIEMBRE"/>
    <x v="5"/>
    <s v="SANTA FE"/>
    <s v="ISRRAEL RIVERA JIMENEZ "/>
    <s v="9-101-82"/>
    <s v="251-0170-2021"/>
    <n v="1"/>
    <m/>
    <m/>
    <n v="1"/>
    <m/>
    <m/>
    <n v="26"/>
    <s v="BOVINO - VIENTRE DE CARNE"/>
    <s v="19/11/21"/>
    <m/>
    <n v="24700"/>
    <n v="2593.5"/>
    <m/>
  </r>
  <r>
    <n v="64"/>
    <s v="NOVIEMBRE"/>
    <x v="5"/>
    <s v="SANTA FE"/>
    <s v="ISRRAEL RIVERA JIMENEZ "/>
    <s v="9-101-82"/>
    <s v="251-0171-2021"/>
    <n v="1"/>
    <m/>
    <m/>
    <n v="1"/>
    <m/>
    <m/>
    <n v="1"/>
    <s v="BUFALINO - SEMENTALES LECHE Y CARNE"/>
    <s v="19/11/21"/>
    <m/>
    <n v="2000"/>
    <n v="270"/>
    <m/>
  </r>
  <r>
    <n v="65"/>
    <s v="NOVIEMBRE"/>
    <x v="5"/>
    <s v="SANTA FE"/>
    <s v="SANTO SANJUR MORALES "/>
    <s v="9-173-479"/>
    <s v="251-0172-2021"/>
    <n v="1"/>
    <m/>
    <m/>
    <n v="1"/>
    <m/>
    <m/>
    <n v="30"/>
    <s v="BOVINO - CEBA"/>
    <s v="19/11/21"/>
    <m/>
    <n v="21000"/>
    <n v="1102.5"/>
    <m/>
  </r>
  <r>
    <n v="66"/>
    <s v="NOVIEMBRE"/>
    <x v="5"/>
    <s v="SANTA FE"/>
    <s v="JOEL RUBIEL SOLIS "/>
    <s v="8-927-848"/>
    <s v="251-0173-2021"/>
    <n v="1"/>
    <m/>
    <m/>
    <n v="1"/>
    <m/>
    <m/>
    <n v="50"/>
    <s v="BOVINO - VIENTRE DE CARNE"/>
    <s v="19/11/21"/>
    <m/>
    <n v="47500"/>
    <n v="4987.5"/>
    <m/>
  </r>
  <r>
    <n v="67"/>
    <s v="NOVIEMBRE"/>
    <x v="5"/>
    <s v="SANTA FE"/>
    <s v="JOEL RUBIEL SOLIS "/>
    <s v="8-927-848"/>
    <s v="251-0174-2021"/>
    <n v="1"/>
    <m/>
    <m/>
    <n v="1"/>
    <m/>
    <m/>
    <n v="1"/>
    <s v="BOVINO - SEMENTALES LECHE Y CARNE"/>
    <s v="19/11/21"/>
    <m/>
    <n v="2000"/>
    <n v="270"/>
    <m/>
  </r>
  <r>
    <n v="68"/>
    <s v="NOVIEMBRE"/>
    <x v="5"/>
    <s v="METETI"/>
    <s v="AGAPITO ALFONSO"/>
    <s v="6-53-2390"/>
    <s v="252-0058-2021"/>
    <n v="1"/>
    <m/>
    <m/>
    <n v="1"/>
    <m/>
    <m/>
    <n v="40"/>
    <s v="BOVINO - CEBA"/>
    <s v="17/11/21"/>
    <m/>
    <n v="22000"/>
    <n v="770"/>
    <m/>
  </r>
  <r>
    <n v="69"/>
    <s v="NOVIEMBRE"/>
    <x v="6"/>
    <s v="DAVID"/>
    <s v="Milagros Zenaida Melendez Pineda                                                                                                              4-720-1464                                      "/>
    <s v="4-720-1464"/>
    <s v="241-0293-2021"/>
    <n v="1"/>
    <m/>
    <m/>
    <n v="1"/>
    <m/>
    <m/>
    <n v="42"/>
    <s v="BOVINO - CEBA"/>
    <s v="28/10/2021"/>
    <m/>
    <n v="24360"/>
    <n v="1278.9000000000001"/>
    <m/>
  </r>
  <r>
    <n v="70"/>
    <s v="NOVIEMBRE"/>
    <x v="6"/>
    <s v="DAVID"/>
    <s v="Elky Lushed Urrutia Arauz "/>
    <s v="4-760-1275"/>
    <s v="241-0294-2021"/>
    <n v="1"/>
    <m/>
    <m/>
    <n v="1"/>
    <m/>
    <m/>
    <n v="15"/>
    <s v="BOVINO - VIENTRE DE CARNE"/>
    <d v="2021-01-11T00:00:00"/>
    <m/>
    <n v="18000"/>
    <n v="1260"/>
    <m/>
  </r>
  <r>
    <n v="71"/>
    <s v="NOVIEMBRE"/>
    <x v="6"/>
    <s v="DAVID"/>
    <s v="Eisenith Argelis Villarreal Viquez "/>
    <s v="4-746-1592"/>
    <s v="241-0298-2021"/>
    <n v="1"/>
    <n v="1"/>
    <m/>
    <m/>
    <m/>
    <m/>
    <n v="1"/>
    <s v="BOVINO - CEBA"/>
    <s v="27/10/2021"/>
    <m/>
    <n v="650"/>
    <n v="650"/>
    <n v="17.059999999999999"/>
  </r>
  <r>
    <n v="72"/>
    <s v="NOVIEMBRE"/>
    <x v="6"/>
    <s v="DAVID"/>
    <s v="Yin Alex Mendoza Guerra "/>
    <s v="4-734-2223"/>
    <s v="241-0289-2021"/>
    <n v="1"/>
    <n v="1"/>
    <m/>
    <m/>
    <m/>
    <m/>
    <n v="1"/>
    <s v="BOVINO - SEMENTALES LECHE Y CARNE"/>
    <d v="2021-04-10T00:00:00"/>
    <m/>
    <n v="2500"/>
    <n v="112.5"/>
    <n v="56.25"/>
  </r>
  <r>
    <n v="73"/>
    <s v="NOVIEMBRE"/>
    <x v="6"/>
    <s v="DAVID"/>
    <s v="Yin Alex Mendoza Guerra "/>
    <s v="4-734-2223"/>
    <s v="241-0290-2021"/>
    <n v="1"/>
    <n v="1"/>
    <m/>
    <m/>
    <m/>
    <m/>
    <n v="2"/>
    <s v="BOVINO - VIENTRE DE CARNE"/>
    <d v="2021-04-10T00:00:00"/>
    <m/>
    <n v="5650"/>
    <n v="197.75"/>
    <n v="98.88"/>
  </r>
  <r>
    <n v="74"/>
    <s v="NOVIEMBRE"/>
    <x v="6"/>
    <s v="DAVID"/>
    <s v="Car Shop 4x4 S.A./ Ana Karina Ortiz Huertas "/>
    <s v="2077980-1-752718 Dv2/8-723-1723"/>
    <s v="241-0295-2021"/>
    <n v="1"/>
    <n v="1"/>
    <m/>
    <m/>
    <m/>
    <m/>
    <n v="2"/>
    <s v="BOVINO - CEBA"/>
    <d v="2021-02-11T00:00:00"/>
    <m/>
    <n v="1500"/>
    <n v="52.5"/>
    <n v="26.25"/>
  </r>
  <r>
    <n v="75"/>
    <s v="NOVIEMBRE"/>
    <x v="6"/>
    <s v="DAVID"/>
    <s v="Car Shop 4x4 S.A./ Ana Karina Ortiz Huertas "/>
    <s v="2077980-1-752718 Dv2/8-723-1723"/>
    <s v="241-0296-2021"/>
    <n v="1"/>
    <n v="1"/>
    <m/>
    <m/>
    <m/>
    <m/>
    <n v="7"/>
    <s v="BOVINO - VIENTRE DE CARNE"/>
    <d v="2021-02-11T00:00:00"/>
    <m/>
    <n v="16500"/>
    <n v="577.5"/>
    <n v="288.75"/>
  </r>
  <r>
    <n v="76"/>
    <s v="NOVIEMBRE"/>
    <x v="6"/>
    <s v="DAVID"/>
    <s v="Car Shop 4x4 S.A./ Ana Karina Ortiz Huertas "/>
    <s v="2077980-1-752718 Dv2/8-723-1723"/>
    <s v="241-0297-2021"/>
    <n v="1"/>
    <n v="1"/>
    <m/>
    <m/>
    <m/>
    <m/>
    <n v="11"/>
    <s v="BOVINO - SEMENTALES LECHE Y CARNE"/>
    <d v="2021-02-11T00:00:00"/>
    <m/>
    <n v="25300"/>
    <n v="1138.5"/>
    <n v="569.25"/>
  </r>
  <r>
    <n v="77"/>
    <s v="NOVIEMBRE"/>
    <x v="6"/>
    <s v="DAVID"/>
    <s v="Edilda Samudio Santamaria"/>
    <s v="4-223-626"/>
    <s v="241-0299-2021"/>
    <n v="1"/>
    <m/>
    <m/>
    <n v="1"/>
    <m/>
    <m/>
    <n v="40"/>
    <s v="BOVINO - CEBA"/>
    <d v="2021-10-03T00:00:00"/>
    <m/>
    <n v="24000"/>
    <n v="1260"/>
    <m/>
  </r>
  <r>
    <n v="78"/>
    <s v="NOVIEMBRE"/>
    <x v="6"/>
    <s v="DAVID"/>
    <s v="Ricardo Arcenio Saval Diaz "/>
    <s v="4-245-681"/>
    <s v="241-0301-2021"/>
    <n v="1"/>
    <m/>
    <m/>
    <n v="1"/>
    <m/>
    <m/>
    <n v="35"/>
    <s v="BOVINO - CEBA"/>
    <s v="16/11/2021"/>
    <m/>
    <n v="43750"/>
    <n v="3062.5"/>
    <m/>
  </r>
  <r>
    <n v="79"/>
    <s v="NOVIEMBRE"/>
    <x v="6"/>
    <s v="DAVID"/>
    <s v="Riomar Fuentes Vasquez "/>
    <s v="4-132-1723"/>
    <s v="241-0302-2021"/>
    <n v="1"/>
    <m/>
    <m/>
    <n v="1"/>
    <m/>
    <m/>
    <n v="14"/>
    <s v="BOVINO - CEBA"/>
    <s v="17/11/2021"/>
    <m/>
    <n v="9450"/>
    <n v="330.75"/>
    <m/>
  </r>
  <r>
    <n v="80"/>
    <s v="NOVIEMBRE"/>
    <x v="6"/>
    <s v="DAVID"/>
    <s v="Gabriel Enrique Beitia Candanedo."/>
    <s v="4-287-336"/>
    <s v="241-0300-2021"/>
    <n v="1"/>
    <m/>
    <m/>
    <n v="1"/>
    <m/>
    <m/>
    <n v="39"/>
    <s v="BOVINO - VIENTRE DE CARNE"/>
    <s v="29/05/20"/>
    <m/>
    <n v="70200"/>
    <n v="4914"/>
    <m/>
  </r>
  <r>
    <n v="81"/>
    <s v="NOVIEMBRE"/>
    <x v="6"/>
    <s v="DAVID"/>
    <s v="Elky Lushed Urrutia Arauz "/>
    <s v="4-760-1275"/>
    <s v="241-0303-2021"/>
    <n v="1"/>
    <m/>
    <m/>
    <n v="1"/>
    <m/>
    <m/>
    <n v="1"/>
    <s v="BOVINO - SEMENTALES LECHE Y CARNE"/>
    <d v="2020-02-12T00:00:00"/>
    <m/>
    <n v="1500"/>
    <n v="135"/>
    <m/>
  </r>
  <r>
    <n v="82"/>
    <s v="NOVIEMBRE"/>
    <x v="6"/>
    <s v="DAVID"/>
    <s v="Francisco Javier castillo miranda "/>
    <s v="4-721-2176"/>
    <s v="241-0304-2021"/>
    <n v="1"/>
    <m/>
    <m/>
    <n v="1"/>
    <m/>
    <m/>
    <n v="30"/>
    <s v="BOVINO - CEBA"/>
    <s v="19/7/21"/>
    <m/>
    <n v="18000"/>
    <n v="945"/>
    <m/>
  </r>
  <r>
    <n v="83"/>
    <s v="NOVIEMBRE"/>
    <x v="6"/>
    <s v="DAVID"/>
    <s v="Luis Alberto Aguilar Morales "/>
    <s v="4-188-43"/>
    <s v="241-0305-2021"/>
    <n v="1"/>
    <m/>
    <m/>
    <n v="1"/>
    <m/>
    <m/>
    <n v="20"/>
    <s v="BOVINO - CEBA"/>
    <s v="19/11/21"/>
    <m/>
    <n v="11000"/>
    <n v="577.5"/>
    <m/>
  </r>
  <r>
    <n v="84"/>
    <s v="NOVIEMBRE"/>
    <x v="6"/>
    <s v="DAVID"/>
    <s v="Carmen Elida Guerra Serracin"/>
    <s v="4-136-2305"/>
    <s v="241-0306-2021"/>
    <n v="1"/>
    <n v="1"/>
    <m/>
    <m/>
    <m/>
    <m/>
    <n v="1"/>
    <s v="BOVINO - SEMENTALES LECHE Y CARNE"/>
    <s v="15/11/21"/>
    <m/>
    <n v="3500"/>
    <n v="157.5"/>
    <n v="78.75"/>
  </r>
  <r>
    <n v="85"/>
    <s v="NOVIEMBRE"/>
    <x v="7"/>
    <s v="LAS TABLAS"/>
    <s v="SATURNINO GOMEZ BUSTAMANTE"/>
    <s v="7-703-1577"/>
    <s v="271-0110-2021"/>
    <n v="1"/>
    <m/>
    <m/>
    <n v="1"/>
    <m/>
    <m/>
    <n v="10"/>
    <s v="BOVINO - CEBA"/>
    <s v="21/05/2021"/>
    <d v="2021-11-11T00:00:00"/>
    <n v="7000"/>
    <n v="245"/>
    <m/>
  </r>
  <r>
    <n v="86"/>
    <s v="NOVIEMBRE"/>
    <x v="7"/>
    <s v="TONOSI"/>
    <s v="BENILDA ROSA BARRIOS RIVERA DE DOMINGUEZ "/>
    <s v="7-92-2680"/>
    <s v="272-0066-2021"/>
    <n v="1"/>
    <m/>
    <m/>
    <n v="1"/>
    <m/>
    <m/>
    <n v="20"/>
    <s v="BOVINO - VIENTRE DE CARNE"/>
    <s v="16/11/2021"/>
    <s v="26/11/2021"/>
    <n v="20000"/>
    <n v="2100"/>
    <m/>
  </r>
  <r>
    <n v="87"/>
    <s v="NOVIEMBRE"/>
    <x v="7"/>
    <s v="TONOSI"/>
    <s v="BENILDA ROSA BARRIOS RIVERA DE DOMINGUEZ "/>
    <s v="7-92-2680"/>
    <s v="272-0067-2021"/>
    <n v="1"/>
    <m/>
    <m/>
    <n v="1"/>
    <m/>
    <m/>
    <n v="1"/>
    <s v="BOVINO - SEMENTALES LECHE Y CARNE"/>
    <s v="19/11/2021"/>
    <s v="26/11/2021"/>
    <n v="2000"/>
    <n v="270"/>
    <m/>
  </r>
  <r>
    <n v="88"/>
    <s v="NOVIEMBRE"/>
    <x v="7"/>
    <s v="TONOSI"/>
    <s v="ARISTIDES ARIEL VELASQUEZ CRUZ "/>
    <s v="6-61-11"/>
    <s v="272-0086-2021"/>
    <n v="1"/>
    <m/>
    <m/>
    <n v="1"/>
    <m/>
    <m/>
    <n v="1"/>
    <s v="BOVINO - SEMENTALES LECHE Y CARNE"/>
    <s v="18/11/2021"/>
    <s v="26/11/2021"/>
    <n v="1500"/>
    <n v="202.5"/>
    <m/>
  </r>
  <r>
    <n v="89"/>
    <s v="NOVIEMBRE"/>
    <x v="7"/>
    <s v="TONOSI"/>
    <s v="ARISTIDES ARIEL VELASQUEZ CRUZ "/>
    <s v="6-61-11"/>
    <s v="272-0090-2021"/>
    <n v="1"/>
    <m/>
    <m/>
    <n v="1"/>
    <m/>
    <m/>
    <n v="20"/>
    <s v="BOVINO - VIENTRE DE CARNE"/>
    <s v="18/11/2021"/>
    <s v="26/11/2021"/>
    <n v="20000"/>
    <n v="2100"/>
    <m/>
  </r>
  <r>
    <n v="90"/>
    <s v="NOVIEMBRE"/>
    <x v="7"/>
    <s v="MACARACAS"/>
    <s v="RICARDO JAVIER DIAZ RODRIGUEZ"/>
    <s v="6-715-2389"/>
    <s v="273-0059-2021"/>
    <n v="1"/>
    <n v="1"/>
    <m/>
    <m/>
    <m/>
    <m/>
    <n v="11"/>
    <s v="BOVINO - VIENTRE DE CARNE"/>
    <d v="2021-06-10T00:00:00"/>
    <d v="2021-08-11T00:00:00"/>
    <n v="11000"/>
    <n v="385"/>
    <n v="192.5"/>
  </r>
  <r>
    <n v="91"/>
    <s v="NOVIEMBRE"/>
    <x v="7"/>
    <s v="PEDASÍ"/>
    <s v="ANALIO VARGAS CASTILLO"/>
    <s v="7-74-376"/>
    <s v="274-0019-2021"/>
    <n v="1"/>
    <n v="1"/>
    <m/>
    <m/>
    <m/>
    <m/>
    <n v="1"/>
    <s v="BOVINO - SEMENTALES LECHE Y CARNE"/>
    <s v="15/11/2021"/>
    <m/>
    <n v="1300"/>
    <n v="58.5"/>
    <n v="29.25"/>
  </r>
  <r>
    <n v="92"/>
    <s v="NOVIEMBRE"/>
    <x v="8"/>
    <s v="BUENA VISTA"/>
    <s v="Alvis Adalberto Barba "/>
    <s v="3-719-780"/>
    <s v="231-0061-2021"/>
    <n v="1"/>
    <m/>
    <m/>
    <n v="1"/>
    <m/>
    <m/>
    <n v="1"/>
    <s v="PORCINO - SEMENTAL O VERRACO"/>
    <m/>
    <d v="2021-12-11T00:00:00"/>
    <n v="700"/>
    <n v="110.25"/>
    <m/>
  </r>
  <r>
    <n v="93"/>
    <s v="NOVIEMBRE"/>
    <x v="8"/>
    <s v="BUENA VISTA"/>
    <s v="Alvis Adalberto Barba "/>
    <s v="3-719-780"/>
    <s v="231-0062-2021"/>
    <n v="1"/>
    <m/>
    <m/>
    <n v="1"/>
    <m/>
    <m/>
    <n v="6"/>
    <s v="PORCINO - SEMENTAL O VERRACO"/>
    <m/>
    <d v="2021-12-11T00:00:00"/>
    <n v="3000"/>
    <n v="405"/>
    <m/>
  </r>
  <r>
    <n v="94"/>
    <s v="NOVIEMBRE"/>
    <x v="8"/>
    <s v="BUENA VISTA"/>
    <s v="Arcadio Ballestero Amaya"/>
    <s v="7-700-1174"/>
    <s v="231-0063-2021"/>
    <n v="1"/>
    <n v="1"/>
    <m/>
    <m/>
    <m/>
    <m/>
    <n v="1"/>
    <s v="BOVINO - SEMENTALES LECHE Y CARNE"/>
    <m/>
    <s v="15-11-2021"/>
    <n v="2000"/>
    <n v="90"/>
    <m/>
  </r>
  <r>
    <n v="95"/>
    <s v="NOVIEMBRE"/>
    <x v="8"/>
    <s v="PALENQUE"/>
    <s v="Cynthia Vergara "/>
    <s v="7-706-618"/>
    <s v="233-0055-2021"/>
    <n v="1"/>
    <n v="1"/>
    <m/>
    <m/>
    <m/>
    <m/>
    <n v="1"/>
    <s v="BOVINO - SEMENTALES LECHE Y CARNE"/>
    <m/>
    <s v="17/11/2021"/>
    <n v="2500"/>
    <n v="112.5"/>
    <m/>
  </r>
  <r>
    <n v="96"/>
    <s v="NOVIEMBRE"/>
    <x v="8"/>
    <s v="PALENQUE"/>
    <s v="Sebastian Barriga Rueda "/>
    <s v="8-970-2108"/>
    <s v="233-0056-2021"/>
    <n v="1"/>
    <m/>
    <m/>
    <n v="1"/>
    <m/>
    <m/>
    <n v="10"/>
    <s v="BOVINO - CEBA"/>
    <m/>
    <d v="2021-09-11T00:00:00"/>
    <n v="6500"/>
    <n v="227.5"/>
    <m/>
  </r>
  <r>
    <n v="97"/>
    <s v="NOVIEMBRE"/>
    <x v="8"/>
    <s v="PALENQUE"/>
    <s v="Sebastian Barriga Rueda "/>
    <s v="8-970-2108"/>
    <s v="233-0057-2021"/>
    <n v="1"/>
    <m/>
    <m/>
    <n v="1"/>
    <m/>
    <m/>
    <n v="60"/>
    <s v="BOVINO - CEBA"/>
    <m/>
    <d v="2021-09-11T00:00:00"/>
    <n v="42000"/>
    <n v="1470"/>
    <m/>
  </r>
  <r>
    <n v="98"/>
    <s v="NOVIEMBRE"/>
    <x v="8"/>
    <s v="RIO INDIO"/>
    <s v="Abel Mejia Bu"/>
    <s v="3-91-122"/>
    <s v="232-0098-2021"/>
    <n v="1"/>
    <n v="1"/>
    <m/>
    <m/>
    <m/>
    <m/>
    <n v="1"/>
    <s v="BOVINO - SEMENTALES LECHE Y CARNE"/>
    <m/>
    <d v="2021-08-11T00:00:00"/>
    <n v="2500"/>
    <n v="112.5"/>
    <m/>
  </r>
  <r>
    <n v="99"/>
    <s v="NOVIEMBRE"/>
    <x v="8"/>
    <s v="RIO INDIO"/>
    <s v="Javier Soto"/>
    <s v="3-116-325"/>
    <s v="232-0099-2021"/>
    <n v="1"/>
    <n v="1"/>
    <m/>
    <m/>
    <m/>
    <m/>
    <n v="1"/>
    <s v="BOVINO - SEMENTALES LECHE Y CARNE"/>
    <m/>
    <d v="2021-09-11T00:00:00"/>
    <n v="2500"/>
    <n v="112.5"/>
    <m/>
  </r>
  <r>
    <n v="100"/>
    <s v="NOVIEMBRE"/>
    <x v="8"/>
    <s v="RIO INDIO"/>
    <s v="Candido Castillo"/>
    <s v="3-720-2400"/>
    <s v="232-0100-2021"/>
    <n v="1"/>
    <n v="1"/>
    <m/>
    <m/>
    <m/>
    <m/>
    <n v="1"/>
    <s v="BOVINO - SEMENTALES LECHE Y CARNE"/>
    <m/>
    <d v="2021-09-11T00:00:00"/>
    <n v="2500"/>
    <n v="112.5"/>
    <m/>
  </r>
  <r>
    <n v="101"/>
    <s v="NOVIEMBRE"/>
    <x v="8"/>
    <s v="RIO INDIO"/>
    <s v="Candido Castillo"/>
    <s v="3-720-2400"/>
    <s v="232-0101-2020"/>
    <n v="1"/>
    <n v="1"/>
    <m/>
    <m/>
    <m/>
    <m/>
    <n v="23"/>
    <s v="BOVINO - VIENTRE DE CARNE"/>
    <m/>
    <d v="2021-09-11T00:00:00"/>
    <n v="21850"/>
    <n v="764.75"/>
    <m/>
  </r>
  <r>
    <n v="102"/>
    <s v="NOVIEMBRE"/>
    <x v="8"/>
    <s v="RIO INDIO"/>
    <s v="Candido Castillo"/>
    <s v="3-720-2400"/>
    <s v="232-0102-2020"/>
    <n v="1"/>
    <n v="1"/>
    <m/>
    <m/>
    <m/>
    <m/>
    <n v="7"/>
    <s v="BOVINO - CEBA"/>
    <m/>
    <d v="2021-09-11T00:00:00"/>
    <n v="3500"/>
    <n v="122.5"/>
    <m/>
  </r>
  <r>
    <n v="103"/>
    <s v="NOVIEMBRE"/>
    <x v="8"/>
    <s v="RIO INDIO"/>
    <s v="Hipolito Villarreta"/>
    <s v="3-121-1000"/>
    <s v="232-0103-2020"/>
    <n v="1"/>
    <n v="1"/>
    <m/>
    <m/>
    <m/>
    <m/>
    <n v="1"/>
    <s v="BOVINO - SEMENTALES LECHE Y CARNE"/>
    <m/>
    <s v="15/11/2021"/>
    <n v="1000"/>
    <n v="45"/>
    <m/>
  </r>
  <r>
    <n v="104"/>
    <s v="NOVIEMBRE"/>
    <x v="8"/>
    <s v="RIO INDIO"/>
    <s v="Agustin Garcia"/>
    <s v="2-711-127"/>
    <s v="232-0104-2021"/>
    <n v="1"/>
    <m/>
    <m/>
    <n v="1"/>
    <m/>
    <m/>
    <n v="30"/>
    <s v="BOVINO - VIENTRE DE CARNE"/>
    <m/>
    <s v="16/11/2021"/>
    <n v="27000"/>
    <n v="2835"/>
    <m/>
  </r>
  <r>
    <n v="105"/>
    <s v="NOVIEMBRE"/>
    <x v="8"/>
    <s v="RIO INDIO"/>
    <s v="Agustin Garcia"/>
    <s v="2-711-127"/>
    <s v="232-0105-2021"/>
    <n v="1"/>
    <m/>
    <m/>
    <n v="1"/>
    <m/>
    <m/>
    <n v="1"/>
    <s v="BOVINO - SEMENTALES LECHE Y CARNE"/>
    <m/>
    <s v="16/11/2021"/>
    <n v="2000"/>
    <n v="270"/>
    <m/>
  </r>
  <r>
    <n v="106"/>
    <s v="NOVIEMBRE"/>
    <x v="8"/>
    <s v="RIO INDIO"/>
    <s v="Benito Acosta"/>
    <s v="2-719-1762"/>
    <s v="232-0106-2021"/>
    <n v="1"/>
    <m/>
    <m/>
    <n v="1"/>
    <m/>
    <m/>
    <n v="15"/>
    <s v="BOVINO - VIENTRE DE CARNE"/>
    <m/>
    <s v="17/11/2021"/>
    <n v="13500"/>
    <n v="1417.5"/>
    <m/>
  </r>
  <r>
    <n v="107"/>
    <s v="NOVIEMBRE"/>
    <x v="8"/>
    <s v="RIO INDIO"/>
    <s v="Benito Acosta"/>
    <s v="2-719-1762"/>
    <s v="232-0107-2021"/>
    <n v="1"/>
    <m/>
    <m/>
    <n v="1"/>
    <m/>
    <m/>
    <n v="5"/>
    <s v="BOVINO - VIENTRE DE CARNE"/>
    <m/>
    <s v="17/11/2021"/>
    <n v="4500"/>
    <n v="472.5"/>
    <m/>
  </r>
  <r>
    <n v="108"/>
    <s v="NOVIEMBRE"/>
    <x v="8"/>
    <s v="RIO INDIO"/>
    <s v="Benito Acosta"/>
    <s v="2-719-1762"/>
    <s v="232-0108-2021"/>
    <n v="1"/>
    <m/>
    <m/>
    <n v="1"/>
    <m/>
    <m/>
    <n v="1"/>
    <s v="BOVINO - SEMENTALES LECHE Y CARNE"/>
    <m/>
    <s v="17/11/2021"/>
    <n v="2000"/>
    <n v="270"/>
    <m/>
  </r>
  <r>
    <n v="109"/>
    <s v="NOVIEMBRE"/>
    <x v="8"/>
    <s v="RIO INDIO"/>
    <s v="Simon Villarreta"/>
    <s v="3-701-1523"/>
    <s v="232-0109-2021"/>
    <n v="1"/>
    <m/>
    <m/>
    <n v="1"/>
    <m/>
    <m/>
    <n v="23"/>
    <s v="BOVINO - VIENTRE DE CARNE"/>
    <m/>
    <s v="18/11/2021"/>
    <n v="23000"/>
    <n v="2415"/>
    <m/>
  </r>
  <r>
    <n v="110"/>
    <s v="NOVIEMBRE"/>
    <x v="8"/>
    <s v="RIO INDIO"/>
    <s v="Simon Villarreta"/>
    <s v="3-701-1523"/>
    <s v="232-0110-2021"/>
    <n v="1"/>
    <m/>
    <m/>
    <n v="1"/>
    <m/>
    <m/>
    <n v="1"/>
    <s v="BOVINO - SEMENTALES LECHE Y CARNE"/>
    <m/>
    <s v="18/11/2021"/>
    <n v="2000"/>
    <n v="270"/>
    <m/>
  </r>
  <r>
    <n v="111"/>
    <s v="NOVIEMBRE"/>
    <x v="8"/>
    <s v="RIO INDIO"/>
    <s v="Marilyn Conte"/>
    <s v="2-702-1138"/>
    <s v="232-0111-2021"/>
    <n v="1"/>
    <m/>
    <m/>
    <n v="1"/>
    <m/>
    <m/>
    <n v="17"/>
    <s v="BOVINO - VIENTRE DE CARNE"/>
    <m/>
    <s v="19/11/2021"/>
    <n v="17000"/>
    <n v="1785"/>
    <m/>
  </r>
  <r>
    <n v="112"/>
    <s v="NOVIEMBRE"/>
    <x v="8"/>
    <s v="RIO INDIO"/>
    <s v="Marilyn Conte"/>
    <s v="2-702-1138"/>
    <s v="232-0112-2021"/>
    <n v="1"/>
    <m/>
    <m/>
    <n v="1"/>
    <m/>
    <m/>
    <n v="9"/>
    <s v="BOVINO - VIENTRE DE CARNE"/>
    <m/>
    <s v="19/11/2021"/>
    <n v="8100"/>
    <n v="850.5"/>
    <m/>
  </r>
  <r>
    <n v="113"/>
    <s v="NOVIEMBRE"/>
    <x v="8"/>
    <s v="RIO INDIO"/>
    <s v="Marilyn Conte"/>
    <s v="2-702-1138"/>
    <s v="232-0113-2021"/>
    <n v="1"/>
    <m/>
    <m/>
    <n v="1"/>
    <m/>
    <m/>
    <n v="1"/>
    <s v="BOVINO - SEMENTALES LECHE Y CARNE"/>
    <m/>
    <s v="19/11/2021"/>
    <n v="2500"/>
    <n v="337.5"/>
    <m/>
  </r>
  <r>
    <n v="114"/>
    <s v="NOVIEMBRE"/>
    <x v="9"/>
    <s v="SONÁ"/>
    <s v="Carmen Cecilia Guerra Guerra"/>
    <s v="9-212-942"/>
    <s v="292-0142-2021"/>
    <n v="1"/>
    <n v="1"/>
    <m/>
    <m/>
    <m/>
    <m/>
    <n v="4"/>
    <s v="BOVINO - CEBA"/>
    <d v="2021-11-09T00:00:00"/>
    <d v="2021-11-19T00:00:00"/>
    <n v="2000"/>
    <n v="70"/>
    <n v="35"/>
  </r>
  <r>
    <n v="115"/>
    <s v="NOVIEMBRE"/>
    <x v="9"/>
    <s v="SONÁ"/>
    <s v="Marcelo Patiño Chanis"/>
    <s v="9-70-940"/>
    <s v="292-0143-2021"/>
    <n v="1"/>
    <n v="1"/>
    <m/>
    <m/>
    <m/>
    <m/>
    <n v="3"/>
    <s v="BOVINO - CEBA"/>
    <d v="2021-11-09T00:00:00"/>
    <d v="2021-11-22T00:00:00"/>
    <n v="1400"/>
    <n v="49"/>
    <n v="24.5"/>
  </r>
  <r>
    <n v="116"/>
    <s v="NOVIEMBRE"/>
    <x v="9"/>
    <s v="SONÁ"/>
    <s v="Cesar David Guerra Rodriguez"/>
    <s v="9-164-35"/>
    <s v="292-0144-2021"/>
    <n v="1"/>
    <n v="1"/>
    <m/>
    <m/>
    <m/>
    <m/>
    <n v="5"/>
    <s v="BOVINO - CEBA"/>
    <d v="2021-11-09T00:00:00"/>
    <d v="2021-11-18T00:00:00"/>
    <n v="2500"/>
    <n v="131.25"/>
    <n v="65.63"/>
  </r>
  <r>
    <n v="117"/>
    <s v="NOVIEMBRE"/>
    <x v="9"/>
    <s v="SONÁ"/>
    <s v="Ida America Gonzalez Cruz de Vasquez"/>
    <s v="9-128-559"/>
    <s v="292-0145-2021"/>
    <n v="1"/>
    <m/>
    <m/>
    <n v="1"/>
    <m/>
    <m/>
    <n v="100"/>
    <s v="BOVINO - CEBA"/>
    <d v="2021-11-15T00:00:00"/>
    <d v="2021-12-13T00:00:00"/>
    <n v="75000"/>
    <n v="2625"/>
    <m/>
  </r>
  <r>
    <n v="118"/>
    <s v="NOVIEMBRE"/>
    <x v="9"/>
    <s v="SONÁ"/>
    <s v="Yadira Rujano Camarena de Guerra"/>
    <s v="9-700-2143"/>
    <s v="292-0146-2021"/>
    <n v="1"/>
    <n v="1"/>
    <m/>
    <m/>
    <m/>
    <m/>
    <n v="4"/>
    <s v="BOVINO - VIENTRE DE CARNE"/>
    <d v="2021-11-19T00:00:00"/>
    <d v="2021-11-26T00:00:00"/>
    <n v="3000"/>
    <n v="105"/>
    <n v="52.5"/>
  </r>
  <r>
    <n v="119"/>
    <s v="NOVIEMBRE"/>
    <x v="9"/>
    <s v="SONÁ"/>
    <s v="Petronilo Castrejo Nuñez "/>
    <s v="9-61-722"/>
    <s v="292-0147-2021"/>
    <n v="1"/>
    <n v="1"/>
    <m/>
    <m/>
    <m/>
    <m/>
    <n v="5"/>
    <s v="BOVINO - CEBA"/>
    <d v="2021-11-19T00:00:00"/>
    <d v="2021-11-26T00:00:00"/>
    <n v="2500"/>
    <n v="131.25"/>
    <n v="65.63"/>
  </r>
  <r>
    <n v="120"/>
    <s v="NOVIEMBRE"/>
    <x v="9"/>
    <s v="SONÁ"/>
    <s v="Isaias Vasquez Rodriguez"/>
    <s v="9-159-73"/>
    <s v="292-0148-2021"/>
    <n v="1"/>
    <n v="1"/>
    <m/>
    <m/>
    <m/>
    <m/>
    <n v="9"/>
    <s v="BOVINO - CEBA"/>
    <d v="2021-11-24T00:00:00"/>
    <d v="2021-11-26T00:00:00"/>
    <n v="5400"/>
    <n v="189"/>
    <n v="94.5"/>
  </r>
  <r>
    <n v="121"/>
    <s v="NOVIEMBRE"/>
    <x v="9"/>
    <s v="SONÁ"/>
    <s v="Gertudris Cruz Gonzalez "/>
    <s v="9-81-2122"/>
    <s v="292-0149-2021"/>
    <n v="1"/>
    <n v="1"/>
    <m/>
    <m/>
    <m/>
    <m/>
    <n v="6"/>
    <s v="BOVINO - CEBA"/>
    <d v="2021-11-22T00:00:00"/>
    <d v="2021-11-26T00:00:00"/>
    <n v="3000"/>
    <n v="157.5"/>
    <n v="78.75"/>
  </r>
  <r>
    <n v="122"/>
    <s v="NOVIEMBRE"/>
    <x v="9"/>
    <s v="SONÁ"/>
    <s v="Agustin Amado Vasquez Padilla"/>
    <s v="8-744-1951"/>
    <s v="292-0150-2021"/>
    <n v="1"/>
    <n v="1"/>
    <m/>
    <m/>
    <m/>
    <m/>
    <n v="1"/>
    <s v="BOVINO - SEMENTALES LECHE Y CARNE"/>
    <d v="2021-11-12T00:00:00"/>
    <d v="2021-12-13T00:00:00"/>
    <n v="1900"/>
    <n v="85.5"/>
    <n v="42.75"/>
  </r>
  <r>
    <n v="123"/>
    <s v="NOVIEMBRE"/>
    <x v="9"/>
    <s v="SONÁ"/>
    <s v="Agustin Amado Vasquez Padilla"/>
    <s v="8-744-1951"/>
    <s v="292-0151-2021"/>
    <n v="1"/>
    <n v="1"/>
    <m/>
    <m/>
    <m/>
    <m/>
    <n v="13"/>
    <s v="BOVINO - CEBA"/>
    <d v="2021-11-12T00:00:00"/>
    <d v="2021-12-13T00:00:00"/>
    <n v="7800"/>
    <n v="273"/>
    <n v="136.5"/>
  </r>
  <r>
    <n v="124"/>
    <s v="NOVIEMBRE"/>
    <x v="9"/>
    <s v="SONÁ"/>
    <s v="Agustin Amado Vasquez Padilla"/>
    <s v="8-744-1951"/>
    <s v="292-0152-2021"/>
    <n v="1"/>
    <n v="1"/>
    <m/>
    <m/>
    <m/>
    <m/>
    <n v="6"/>
    <s v="BOVINO - TERNERO DE LEVANTE"/>
    <d v="2021-11-12T00:00:00"/>
    <d v="2021-12-13T00:00:00"/>
    <n v="2400"/>
    <n v="84"/>
    <n v="42"/>
  </r>
  <r>
    <n v="125"/>
    <s v="NOVIEMBRE"/>
    <x v="9"/>
    <s v="SONÁ"/>
    <s v="Alonso Leones Pineda"/>
    <s v="9-124-2564"/>
    <s v="292-0153-2021"/>
    <n v="1"/>
    <m/>
    <m/>
    <n v="1"/>
    <m/>
    <m/>
    <n v="10"/>
    <s v="BOVINO - VIENTRE DE CARNE"/>
    <d v="2021-11-23T00:00:00"/>
    <d v="2021-12-13T00:00:00"/>
    <n v="8500"/>
    <n v="892.5"/>
    <m/>
  </r>
  <r>
    <n v="126"/>
    <s v="NOVIEMBRE"/>
    <x v="9"/>
    <s v="SONÁ"/>
    <s v="Agustin Amado Vasquez Padilla"/>
    <s v="8-744-1951"/>
    <s v="292-0154-2021"/>
    <n v="1"/>
    <n v="1"/>
    <m/>
    <m/>
    <m/>
    <m/>
    <n v="15"/>
    <s v="BOVINO - VIENTRE DE CARNE"/>
    <d v="2021-11-12T00:00:00"/>
    <d v="2021-12-13T00:00:00"/>
    <n v="12000"/>
    <n v="420"/>
    <n v="210"/>
  </r>
  <r>
    <n v="127"/>
    <s v="NOVIEMBRE"/>
    <x v="9"/>
    <s v="SANTIAGO"/>
    <s v="Eliecer Arnulfo Abrego Aviles"/>
    <s v="9-129-202"/>
    <s v="291-0131-2021"/>
    <n v="1"/>
    <m/>
    <m/>
    <n v="1"/>
    <m/>
    <m/>
    <n v="20"/>
    <s v="BOVINO - VIENTRE DE CARNE"/>
    <d v="2021-11-12T00:00:00"/>
    <d v="2021-11-15T00:00:00"/>
    <n v="20000"/>
    <n v="2100"/>
    <m/>
  </r>
  <r>
    <n v="128"/>
    <s v="NOVIEMBRE"/>
    <x v="9"/>
    <s v="SANTIAGO"/>
    <s v="Eliecer Arnulfo Abrego Aviles"/>
    <s v="9-129-202"/>
    <s v="291-0135-2021"/>
    <n v="1"/>
    <m/>
    <m/>
    <n v="1"/>
    <m/>
    <m/>
    <n v="1"/>
    <s v="BOVINO - SEMENTALES LECHE Y CARNE"/>
    <d v="2021-11-12T00:00:00"/>
    <d v="2021-11-22T00:00:00"/>
    <n v="2000"/>
    <n v="270"/>
    <m/>
  </r>
  <r>
    <n v="129"/>
    <s v="NOVIEMBRE"/>
    <x v="9"/>
    <s v="SANTIAGO"/>
    <s v="Cesar Augusto Juarez Guerra"/>
    <s v="9-167-535"/>
    <s v="291-0136-2021"/>
    <n v="1"/>
    <n v="1"/>
    <m/>
    <m/>
    <m/>
    <m/>
    <n v="1"/>
    <s v="BOVINO - SEMENTALES LECHE Y CARNE"/>
    <d v="2021-11-22T00:00:00"/>
    <d v="2021-11-22T00:00:00"/>
    <n v="3100"/>
    <n v="139.5"/>
    <n v="69.75"/>
  </r>
  <r>
    <n v="130"/>
    <s v="NOVIEMBRE"/>
    <x v="9"/>
    <s v="SANTIAGO"/>
    <s v="Pedro Esquivel Gonzalez Moreno"/>
    <s v="6-708-337"/>
    <s v="291-0139-2021"/>
    <n v="1"/>
    <m/>
    <m/>
    <n v="1"/>
    <m/>
    <m/>
    <n v="1"/>
    <s v="BOVINO - CEBA"/>
    <d v="2021-11-19T00:00:00"/>
    <d v="2021-11-25T00:00:00"/>
    <n v="400"/>
    <n v="21"/>
    <m/>
  </r>
  <r>
    <n v="131"/>
    <s v="NOVIEMBRE"/>
    <x v="9"/>
    <s v="SANTIAGO"/>
    <s v="Francisco Atencio Castillo"/>
    <s v="9-81-657"/>
    <s v="291-0140-2021"/>
    <n v="1"/>
    <n v="1"/>
    <m/>
    <m/>
    <m/>
    <m/>
    <n v="1"/>
    <s v="BOVINO - SEMENTALES LECHE Y CARNE"/>
    <d v="2021-11-25T00:00:00"/>
    <d v="2021-11-25T00:00:00"/>
    <n v="2500"/>
    <n v="112.5"/>
    <n v="56.25"/>
  </r>
  <r>
    <n v="132"/>
    <s v="NOVIEMBRE"/>
    <x v="9"/>
    <s v="SANTIAGO"/>
    <s v="Domenico Antonio melillo "/>
    <s v="9-103-442"/>
    <s v="291-0138-2021"/>
    <n v="1"/>
    <m/>
    <m/>
    <n v="1"/>
    <m/>
    <m/>
    <n v="30"/>
    <s v="BOVINO - CEBA"/>
    <d v="2021-11-23T00:00:00"/>
    <d v="2021-11-26T00:00:00"/>
    <n v="21000"/>
    <n v="735"/>
    <n v="367.5"/>
  </r>
  <r>
    <n v="133"/>
    <s v="NOVIEMBRE"/>
    <x v="9"/>
    <s v="MARIATO"/>
    <s v="Ernesto Martinez Gonzalez"/>
    <s v="9-118-471"/>
    <s v="295-0069-2021"/>
    <n v="1"/>
    <n v="1"/>
    <m/>
    <m/>
    <m/>
    <m/>
    <n v="3"/>
    <s v="BOVINO - VIENTRE DE CARNE"/>
    <d v="2021-11-01T00:00:00"/>
    <d v="2021-11-17T00:00:00"/>
    <n v="3000"/>
    <n v="105"/>
    <n v="52.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7">
  <r>
    <s v="NOVIEMBRE"/>
    <x v="0"/>
    <s v="CHIRIQUI GRANDE"/>
    <s v="Gil Jesus Moreno"/>
    <s v="1-700-2141"/>
    <s v="112-0009-2021"/>
    <n v="1"/>
    <m/>
    <m/>
    <n v="1"/>
    <m/>
    <m/>
    <n v="3"/>
    <s v="PLÁTANO"/>
    <d v="2021-09-11T00:00:00"/>
    <m/>
    <n v="21904.23"/>
    <n v="4599.8900000000003"/>
    <n v="2299.9499999999998"/>
  </r>
  <r>
    <s v="NOVIEMBRE"/>
    <x v="1"/>
    <s v="PENONOMÉ"/>
    <s v="BM INVESTMENT  GROUP"/>
    <n v="15674143"/>
    <s v="121-0472-2021"/>
    <n v="1"/>
    <n v="1"/>
    <m/>
    <m/>
    <m/>
    <m/>
    <n v="5"/>
    <s v="LIMÓN"/>
    <d v="2021-11-23T00:00:00"/>
    <m/>
    <n v="32434.5"/>
    <n v="1297.3800000000001"/>
    <n v="648.70000000000005"/>
  </r>
  <r>
    <s v="NOVIEMBRE"/>
    <x v="2"/>
    <s v="CHITRÉ"/>
    <s v="DANELIS E. MORENO SAMAMNIEGO"/>
    <s v="6-701-747"/>
    <s v="161-0041-2021"/>
    <n v="1"/>
    <m/>
    <m/>
    <m/>
    <n v="1"/>
    <m/>
    <n v="22.62"/>
    <s v="MAÍZ"/>
    <d v="2021-11-11T00:00:00"/>
    <s v="24/11/2021"/>
    <n v="39290.94"/>
    <n v="2750.37"/>
    <n v="0"/>
  </r>
  <r>
    <s v="NOVIEMBRE"/>
    <x v="2"/>
    <s v="CHITRÉ"/>
    <s v="ADRIAN ANTONIO SAEZ VERGARA"/>
    <s v="7-702-1194"/>
    <s v="161-0115-2021"/>
    <n v="1"/>
    <m/>
    <m/>
    <m/>
    <n v="1"/>
    <m/>
    <n v="65"/>
    <s v="MAÍZ"/>
    <d v="2021-11-11T00:00:00"/>
    <s v="23/11/2021"/>
    <n v="112905"/>
    <n v="7903.35"/>
    <n v="0"/>
  </r>
  <r>
    <s v="NOVIEMBRE"/>
    <x v="2"/>
    <s v="CHITRÉ"/>
    <s v="VICTORIANO BATISTA D."/>
    <s v="7-94-1490"/>
    <s v="161-0116-2021"/>
    <n v="1"/>
    <m/>
    <m/>
    <m/>
    <m/>
    <n v="1"/>
    <n v="39.5"/>
    <s v="MAÍZ"/>
    <d v="2021-08-11T00:00:00"/>
    <s v="POR EMITIR"/>
    <n v="68611.5"/>
    <n v="4802.8100000000004"/>
    <n v="0"/>
  </r>
  <r>
    <s v="NOVIEMBRE"/>
    <x v="2"/>
    <s v="CHITRÉ"/>
    <s v="MARÍA DEL ROSARIO VILLARREAL R."/>
    <s v="6-715-1603"/>
    <s v="161-0117-2021"/>
    <n v="1"/>
    <m/>
    <m/>
    <m/>
    <m/>
    <n v="1"/>
    <n v="46.71"/>
    <s v="MAÍZ"/>
    <d v="2021-08-11T00:00:00"/>
    <s v="POR EMITIR"/>
    <n v="81135.27"/>
    <n v="5679.47"/>
    <n v="0"/>
  </r>
  <r>
    <s v="NOVIEMBRE"/>
    <x v="2"/>
    <s v="OCÚ"/>
    <s v="ERIS CARLOS MENDOZA CAMPOS"/>
    <s v="6-723-703"/>
    <s v="162-0062-2021"/>
    <n v="1"/>
    <m/>
    <m/>
    <m/>
    <n v="1"/>
    <m/>
    <n v="0.5"/>
    <m/>
    <d v="2021-11-25T00:00:00"/>
    <m/>
    <n v="694.48"/>
    <n v="48.61"/>
    <m/>
  </r>
  <r>
    <s v="NOVIEMBRE"/>
    <x v="2"/>
    <s v="OCÚ"/>
    <s v="EDUARDO ALBERTO MENDOZA C."/>
    <s v="6-720-177"/>
    <s v="162-0063-2021"/>
    <n v="1"/>
    <m/>
    <m/>
    <m/>
    <n v="1"/>
    <m/>
    <n v="0.4"/>
    <m/>
    <d v="2021-11-25T00:00:00"/>
    <m/>
    <n v="555.58000000000004"/>
    <n v="38.89"/>
    <m/>
  </r>
  <r>
    <s v="NOVIEMBRE"/>
    <x v="2"/>
    <s v="OCÚ"/>
    <s v="HERIBERTO MENDOZA GONZALEZ"/>
    <s v="9-178-964"/>
    <s v="162-0064-2021"/>
    <n v="1"/>
    <m/>
    <m/>
    <m/>
    <n v="1"/>
    <m/>
    <n v="1.4"/>
    <m/>
    <d v="2021-11-25T00:00:00"/>
    <m/>
    <n v="1944.53"/>
    <n v="136.11000000000001"/>
    <m/>
  </r>
  <r>
    <s v="NOVIEMBRE"/>
    <x v="2"/>
    <s v="OCÚ"/>
    <s v="AGAPITO MENDOZA GONZALEZ "/>
    <s v="6-55-1711"/>
    <s v="162-0065-2021"/>
    <n v="1"/>
    <m/>
    <m/>
    <m/>
    <n v="1"/>
    <m/>
    <n v="0.45"/>
    <m/>
    <d v="2021-11-25T00:00:00"/>
    <m/>
    <n v="625.03"/>
    <n v="43.75"/>
    <m/>
  </r>
  <r>
    <s v="NOVIEMBRE"/>
    <x v="2"/>
    <s v="OCÚ"/>
    <s v="ENTOLIN RAMOS GONZALEZ "/>
    <s v="6-712-1086"/>
    <s v="162-0066-2021"/>
    <n v="1"/>
    <m/>
    <m/>
    <m/>
    <n v="1"/>
    <m/>
    <n v="1"/>
    <s v="Seleccione un rubro"/>
    <d v="2021-11-25T00:00:00"/>
    <m/>
    <n v="1388.95"/>
    <n v="97.22"/>
    <m/>
  </r>
  <r>
    <s v="NOVIEMBRE"/>
    <x v="2"/>
    <s v="OCÚ"/>
    <s v="FANOR VALDES PEREZ"/>
    <s v="6-704-395"/>
    <s v="162-0067-2021"/>
    <n v="1"/>
    <m/>
    <m/>
    <m/>
    <n v="1"/>
    <m/>
    <n v="0.5"/>
    <s v="Seleccione un rubro"/>
    <d v="2021-11-25T00:00:00"/>
    <m/>
    <n v="694.48"/>
    <n v="48.61"/>
    <m/>
  </r>
  <r>
    <s v="NOVIEMBRE"/>
    <x v="2"/>
    <s v="OCÚ"/>
    <s v="CRECENCIA MENDOZA GONZALEZ"/>
    <s v="9-178-704"/>
    <s v="162-0068-2021"/>
    <n v="1"/>
    <m/>
    <m/>
    <m/>
    <n v="1"/>
    <m/>
    <n v="0.7"/>
    <s v="Seleccione un rubro"/>
    <d v="2021-11-25T00:00:00"/>
    <m/>
    <n v="972.27"/>
    <n v="68.05"/>
    <m/>
  </r>
  <r>
    <s v="NOVIEMBRE"/>
    <x v="2"/>
    <s v="OCÚ"/>
    <s v="RUBEN VALDES "/>
    <s v="6-712-1093"/>
    <s v="162-0069-2021"/>
    <n v="1"/>
    <m/>
    <m/>
    <m/>
    <n v="1"/>
    <m/>
    <n v="1.5"/>
    <s v="Seleccione un rubro"/>
    <d v="2021-11-25T00:00:00"/>
    <m/>
    <n v="2083.4299999999998"/>
    <n v="145.83000000000001"/>
    <m/>
  </r>
  <r>
    <s v="NOVIEMBRE"/>
    <x v="2"/>
    <s v="OCÚ"/>
    <s v="MOISES RAMIREZ RAMOS"/>
    <s v="6-49-1927"/>
    <s v="162-0070-2021"/>
    <n v="1"/>
    <m/>
    <m/>
    <m/>
    <n v="1"/>
    <m/>
    <n v="0.4"/>
    <s v="Seleccione un rubro"/>
    <d v="2021-11-25T00:00:00"/>
    <m/>
    <n v="555.58000000000004"/>
    <n v="38.89"/>
    <m/>
  </r>
  <r>
    <s v="NOVIEMBRE"/>
    <x v="2"/>
    <s v="OCÚ"/>
    <s v="CRUCITO OJO BONILLA "/>
    <s v="6-55-2277"/>
    <s v="162-0071-2021"/>
    <n v="1"/>
    <m/>
    <m/>
    <m/>
    <n v="1"/>
    <m/>
    <n v="1"/>
    <s v="Seleccione un rubro"/>
    <d v="2021-11-25T00:00:00"/>
    <m/>
    <n v="1388.95"/>
    <n v="97.22"/>
    <m/>
  </r>
  <r>
    <s v="NOVIEMBRE"/>
    <x v="2"/>
    <s v="OCÚ"/>
    <s v="BREDIO ANTONIO RAMOS CAMPOS "/>
    <s v="6-702-1782"/>
    <s v="162-0072-2021"/>
    <n v="1"/>
    <m/>
    <m/>
    <m/>
    <n v="1"/>
    <m/>
    <n v="0.9"/>
    <s v="Seleccione un rubro"/>
    <d v="2021-11-25T00:00:00"/>
    <m/>
    <n v="1250.06"/>
    <n v="87.5"/>
    <m/>
  </r>
  <r>
    <s v="NOVIEMBRE"/>
    <x v="2"/>
    <s v="OCÚ"/>
    <s v="FANOR VALDESPEREZ /COOPCUCI,RL"/>
    <s v="6-704-395 /6-NT-2-9892"/>
    <s v="162-0073-2021"/>
    <n v="1"/>
    <m/>
    <m/>
    <m/>
    <n v="1"/>
    <m/>
    <n v="0.9"/>
    <s v="Seleccione un rubro"/>
    <d v="2021-11-25T00:00:00"/>
    <m/>
    <n v="1250.06"/>
    <n v="87.5"/>
    <m/>
  </r>
  <r>
    <s v="NOVIEMBRE"/>
    <x v="2"/>
    <s v="OCÚ"/>
    <s v="ISABEL CAMPOS VALDES "/>
    <s v="6-55-2232"/>
    <s v="162-0074-2021"/>
    <n v="1"/>
    <m/>
    <m/>
    <m/>
    <n v="1"/>
    <m/>
    <n v="0.6"/>
    <s v="Seleccione un rubro"/>
    <d v="2021-11-25T00:00:00"/>
    <m/>
    <n v="833.37"/>
    <n v="58.34"/>
    <m/>
  </r>
  <r>
    <s v="NOVIEMBRE"/>
    <x v="2"/>
    <s v="OCÚ"/>
    <s v="JOSE ISABEL CAMPOS ESPINOSA "/>
    <s v="6-713-605"/>
    <s v="162-0075-2021"/>
    <n v="1"/>
    <m/>
    <m/>
    <m/>
    <n v="1"/>
    <m/>
    <n v="1.2"/>
    <s v="Seleccione un rubro"/>
    <d v="2021-11-25T00:00:00"/>
    <m/>
    <n v="1666.74"/>
    <n v="116.67"/>
    <m/>
  </r>
  <r>
    <s v="NOVIEMBRE"/>
    <x v="2"/>
    <s v="OCÚ"/>
    <s v="TERESIN CAMPOS ESPINOZA"/>
    <s v="6-716-976"/>
    <s v="162-0076-2021"/>
    <n v="1"/>
    <m/>
    <m/>
    <m/>
    <n v="1"/>
    <m/>
    <n v="0.4"/>
    <s v="Seleccione un rubro"/>
    <d v="2021-11-25T00:00:00"/>
    <m/>
    <n v="555.58000000000004"/>
    <n v="38.89"/>
    <m/>
  </r>
  <r>
    <s v="NOVIEMBRE"/>
    <x v="2"/>
    <s v="OCÚ"/>
    <s v="SIXTO ESPINOZA RODRIGUEZ "/>
    <s v="6-718-1868"/>
    <s v="162-0077-2021"/>
    <n v="1"/>
    <n v="1"/>
    <m/>
    <m/>
    <m/>
    <m/>
    <n v="0.6"/>
    <s v="Seleccione un rubro"/>
    <d v="2021-11-25T00:00:00"/>
    <m/>
    <n v="833.37"/>
    <n v="58.34"/>
    <m/>
  </r>
  <r>
    <s v="NOVIEMBRE"/>
    <x v="3"/>
    <s v="CAPIRA"/>
    <s v="ERIC ANDRES BENITEZ HERRERA"/>
    <s v="8-745-1407"/>
    <s v="284-0011-2021"/>
    <n v="1"/>
    <m/>
    <m/>
    <n v="1"/>
    <m/>
    <m/>
    <n v="1"/>
    <s v="CAFÉ"/>
    <d v="2021-12-11T00:00:00"/>
    <s v="POR EMITIR"/>
    <n v="2239.42"/>
    <n v="89.58"/>
    <m/>
  </r>
  <r>
    <s v="NOVIEMBRE"/>
    <x v="4"/>
    <s v="DAVID"/>
    <s v="DIDIMO JAVIER CABALLERO VILLARREAL "/>
    <s v="4-753-207"/>
    <s v="141-0314"/>
    <n v="1"/>
    <m/>
    <m/>
    <n v="1"/>
    <m/>
    <m/>
    <n v="1.5"/>
    <s v="PAPA "/>
    <s v="23-09-2021"/>
    <m/>
    <n v="17342.64"/>
    <n v="1040.5583999999999"/>
    <n v="0"/>
  </r>
  <r>
    <s v="NOVIEMBRE"/>
    <x v="4"/>
    <s v="DAVID"/>
    <s v="NIVIA SANCHEZ VILLARREAL "/>
    <s v="4-772-545"/>
    <s v="141-0315"/>
    <n v="1"/>
    <m/>
    <m/>
    <n v="1"/>
    <m/>
    <m/>
    <n v="0.28000000000000003"/>
    <s v="CEBOLLA"/>
    <s v="29-10-2021"/>
    <m/>
    <n v="3103.5060000000003"/>
    <n v="186.21036000000001"/>
    <n v="0"/>
  </r>
  <r>
    <s v="NOVIEMBRE"/>
    <x v="4"/>
    <s v="DAVID"/>
    <s v="ESTEBAN MUÑOZ SERRANO "/>
    <s v="4-183-676"/>
    <s v="141-0316"/>
    <n v="1"/>
    <m/>
    <m/>
    <n v="1"/>
    <m/>
    <m/>
    <n v="3.2"/>
    <s v="PAPA "/>
    <d v="2021-01-10T00:00:00"/>
    <m/>
    <n v="36997.632000000005"/>
    <n v="2219.8579200000004"/>
    <n v="0"/>
  </r>
  <r>
    <s v="NOVIEMBRE"/>
    <x v="4"/>
    <s v="DAVID"/>
    <s v="JONATHAN LEONEL MORENO KUCHLER"/>
    <s v="4-802-769"/>
    <s v="141-0317"/>
    <n v="1"/>
    <m/>
    <m/>
    <n v="1"/>
    <m/>
    <m/>
    <n v="0.06"/>
    <s v="PIMENTÓN"/>
    <d v="2021-01-11T00:00:00"/>
    <m/>
    <n v="1584.6504"/>
    <n v="110.92552800000001"/>
    <n v="0"/>
  </r>
  <r>
    <s v="NOVIEMBRE"/>
    <x v="4"/>
    <s v="DAVID"/>
    <s v="ELIECER GOMEZ GALLARDO "/>
    <s v="4-116-2449"/>
    <s v="141-0318"/>
    <n v="1"/>
    <m/>
    <m/>
    <n v="1"/>
    <m/>
    <m/>
    <n v="0.13550000000000001"/>
    <s v="TOMATE DE MESA"/>
    <s v="29-10-2021"/>
    <m/>
    <n v="1465.1438850000002"/>
    <n v="102.56007195000002"/>
    <n v="0"/>
  </r>
  <r>
    <s v="NOVIEMBRE"/>
    <x v="4"/>
    <s v="DAVID"/>
    <s v="DIEGO SABIN ROVIRA"/>
    <s v="4-771-206"/>
    <s v="141-0319"/>
    <n v="1"/>
    <m/>
    <m/>
    <n v="1"/>
    <m/>
    <m/>
    <n v="0.5"/>
    <s v="CEBOLLA"/>
    <d v="2021-09-11T00:00:00"/>
    <m/>
    <n v="5541.9750000000004"/>
    <n v="332.51850000000002"/>
    <n v="0"/>
  </r>
  <r>
    <s v="NOVIEMBRE"/>
    <x v="4"/>
    <s v="DAVID"/>
    <s v="DIEGO ALBERTO BARRIA MIRANDA"/>
    <s v="4-714-1763"/>
    <s v="141-0320"/>
    <n v="1"/>
    <m/>
    <m/>
    <n v="1"/>
    <m/>
    <m/>
    <n v="1"/>
    <s v="CAFÉ"/>
    <d v="2021-09-11T00:00:00"/>
    <m/>
    <n v="4463.71"/>
    <n v="312.45970000000005"/>
    <n v="0"/>
  </r>
  <r>
    <s v="NOVIEMBRE"/>
    <x v="4"/>
    <s v="DAVID"/>
    <s v="MARIANELA MURGAS DE LEÓN "/>
    <s v="4-231-889"/>
    <s v="141-0321"/>
    <n v="1"/>
    <m/>
    <m/>
    <n v="1"/>
    <m/>
    <m/>
    <n v="7.93"/>
    <s v="PLÁTANO"/>
    <d v="2021-11-11T00:00:00"/>
    <m/>
    <n v="59843.507100000003"/>
    <n v="4189.045497000001"/>
    <n v="0"/>
  </r>
  <r>
    <s v="NOVIEMBRE"/>
    <x v="4"/>
    <s v="DAVID"/>
    <s v="JOSÉ ORLANDO MIRANDA GONZALEZ "/>
    <s v="4-713-482"/>
    <s v="141-0322"/>
    <n v="1"/>
    <m/>
    <m/>
    <n v="1"/>
    <m/>
    <m/>
    <n v="0.12"/>
    <s v="PIMENTÓN"/>
    <s v="18-11-2021"/>
    <m/>
    <n v="1266.876"/>
    <n v="88.681320000000014"/>
    <n v="0"/>
  </r>
  <r>
    <s v="NOVIEMBRE"/>
    <x v="4"/>
    <s v="DAVID"/>
    <s v="JOSÉ ORLANDO MIRANDA GONZALEZ "/>
    <s v="4-713-482"/>
    <s v="141-0323"/>
    <n v="1"/>
    <m/>
    <m/>
    <n v="1"/>
    <m/>
    <m/>
    <n v="0.3"/>
    <s v="PIMENTÓN"/>
    <s v="18-11-2021"/>
    <m/>
    <n v="3167.1899999999996"/>
    <n v="221.70329999999998"/>
    <n v="0"/>
  </r>
  <r>
    <s v="NOVIEMBRE"/>
    <x v="4"/>
    <s v="DAVID"/>
    <s v="EDWIN ARIEL MEDIANERO CASTILLO "/>
    <s v="4-785-2000"/>
    <s v="141-0324"/>
    <n v="1"/>
    <m/>
    <m/>
    <n v="1"/>
    <m/>
    <m/>
    <n v="0.44"/>
    <s v="PAPA "/>
    <s v="22-11-2021"/>
    <m/>
    <n v="5087.1743999999999"/>
    <n v="305.23046399999998"/>
    <n v="0"/>
  </r>
  <r>
    <s v="NOVIEMBRE"/>
    <x v="5"/>
    <s v="LAS TABLAS"/>
    <s v="ENRIQUE CEDEÑO DE GRACIA"/>
    <s v="8-778-1653"/>
    <s v="171-0229-2021"/>
    <n v="1"/>
    <m/>
    <n v="1"/>
    <m/>
    <m/>
    <m/>
    <n v="3.2"/>
    <s v="MAÍZ"/>
    <d v="2021-06-04T00:00:00"/>
    <d v="2021-02-11T00:00:00"/>
    <n v="5558.4000000000005"/>
    <n v="389.08800000000008"/>
    <n v="194.54400000000004"/>
  </r>
  <r>
    <s v="NOVIEMBRE"/>
    <x v="5"/>
    <s v="LAS TABLAS"/>
    <s v="LILIBETH LILIANA QUINTERO DOMINGUEZ"/>
    <s v="7-710-1342"/>
    <s v="171-0271-2021"/>
    <n v="1"/>
    <n v="1"/>
    <m/>
    <m/>
    <m/>
    <m/>
    <n v="2.6"/>
    <s v="MAÍZ"/>
    <s v="20/09/2021"/>
    <d v="2021-09-11T00:00:00"/>
    <n v="4516.2"/>
    <n v="316.13400000000001"/>
    <n v="158.06700000000001"/>
  </r>
  <r>
    <s v="NOVIEMBRE"/>
    <x v="5"/>
    <s v="LAS TABLAS"/>
    <s v="ERIC OMAR GARCIA"/>
    <s v="7-710-1439"/>
    <s v="171-0282-2021"/>
    <n v="1"/>
    <n v="1"/>
    <m/>
    <m/>
    <m/>
    <m/>
    <n v="13.2"/>
    <s v="MAÍZ"/>
    <s v="20/09/2021"/>
    <d v="2021-11-11T00:00:00"/>
    <n v="22928.399999999998"/>
    <n v="1604.9880000000001"/>
    <n v="802.49400000000003"/>
  </r>
  <r>
    <s v="NOVIEMBRE"/>
    <x v="5"/>
    <s v="LAS TABLAS"/>
    <s v="ERIC OMAR GARCIA"/>
    <s v="7-710-1439"/>
    <s v="171-0283-2021"/>
    <n v="1"/>
    <n v="1"/>
    <m/>
    <m/>
    <m/>
    <m/>
    <n v="19.5"/>
    <s v="MAÍZ"/>
    <s v="20/09/2021"/>
    <d v="2021-09-11T00:00:00"/>
    <n v="33871.5"/>
    <n v="2371.0050000000001"/>
    <n v="1185.5025000000001"/>
  </r>
  <r>
    <s v="NOVIEMBRE"/>
    <x v="5"/>
    <s v="LAS TABLAS"/>
    <s v="JUAN CARLOS PERALTA"/>
    <s v="7-703-1357"/>
    <s v="171-0281-2021"/>
    <n v="1"/>
    <n v="1"/>
    <m/>
    <m/>
    <m/>
    <m/>
    <n v="9"/>
    <s v="MAÍZ"/>
    <s v="20/09/2021"/>
    <d v="2021-09-11T00:00:00"/>
    <n v="15633"/>
    <n v="1094.3100000000002"/>
    <n v="547.15500000000009"/>
  </r>
  <r>
    <s v="NOVIEMBRE"/>
    <x v="5"/>
    <s v="LAS TABLAS"/>
    <s v="JUAN CARLOS PERALTA"/>
    <s v="7-703-1357"/>
    <s v="171-0284-2021"/>
    <n v="1"/>
    <n v="1"/>
    <m/>
    <m/>
    <m/>
    <m/>
    <n v="12.5"/>
    <s v="MAÍZ"/>
    <s v="20/09/2021"/>
    <d v="2021-09-11T00:00:00"/>
    <n v="21712.5"/>
    <n v="1519.8750000000002"/>
    <n v="759.93750000000011"/>
  </r>
  <r>
    <s v="NOVIEMBRE"/>
    <x v="5"/>
    <s v="LAS TABLAS"/>
    <s v="JUAN CARLOS PERALTA"/>
    <s v="7-703-1357"/>
    <s v="171-0285-2021"/>
    <n v="1"/>
    <n v="1"/>
    <m/>
    <m/>
    <m/>
    <m/>
    <n v="8.5"/>
    <s v="MAÍZ"/>
    <s v="20/09/2021"/>
    <d v="2021-09-11T00:00:00"/>
    <n v="14764.5"/>
    <n v="1033.5150000000001"/>
    <n v="516.75750000000005"/>
  </r>
  <r>
    <s v="NOVIEMBRE"/>
    <x v="5"/>
    <s v="LAS TABLAS"/>
    <s v="JUAN CARLOS PERALTA"/>
    <s v="7-703-1357"/>
    <s v="171-0286-2021"/>
    <n v="1"/>
    <n v="1"/>
    <m/>
    <m/>
    <m/>
    <m/>
    <n v="28"/>
    <s v="MAÍZ"/>
    <s v="20/09/2021"/>
    <d v="2021-09-11T00:00:00"/>
    <n v="48636"/>
    <n v="3404.5200000000004"/>
    <n v="1702.2600000000002"/>
  </r>
  <r>
    <s v="NOVIEMBRE"/>
    <x v="5"/>
    <s v="LAS TABLAS"/>
    <s v="ENRIQUE CEDEÑO DE GRACIA"/>
    <s v="8-778-1653"/>
    <s v="171-0230-2021"/>
    <n v="1"/>
    <m/>
    <n v="1"/>
    <m/>
    <m/>
    <m/>
    <n v="15.9"/>
    <s v="MAÍZ"/>
    <d v="2021-06-04T00:00:00"/>
    <d v="2021-09-11T00:00:00"/>
    <n v="27618.3"/>
    <n v="1933.2810000000002"/>
    <n v="966.64050000000009"/>
  </r>
  <r>
    <s v="NOVIEMBRE"/>
    <x v="5"/>
    <s v="LAS TABLAS"/>
    <s v="HERNAN DELGADO CEDEÑO"/>
    <s v="7-84-427"/>
    <s v="171-0289-2021"/>
    <n v="1"/>
    <m/>
    <m/>
    <n v="1"/>
    <m/>
    <m/>
    <n v="5"/>
    <s v="MAÍZ"/>
    <s v="26/07/2021"/>
    <d v="2021-09-11T00:00:00"/>
    <n v="8685"/>
    <n v="607.95000000000005"/>
    <n v="303.97500000000002"/>
  </r>
  <r>
    <s v="NOVIEMBRE"/>
    <x v="5"/>
    <s v="LAS TABLAS"/>
    <s v="JUAN JOSE DIAZ BALLESTEROS"/>
    <s v="7-708-2331"/>
    <s v="171-0265-2021"/>
    <n v="1"/>
    <n v="1"/>
    <m/>
    <m/>
    <m/>
    <m/>
    <n v="12.2"/>
    <s v="MAÍZ"/>
    <s v="13/09/2021"/>
    <d v="2021-09-11T00:00:00"/>
    <n v="21191.399999999998"/>
    <n v="1483.3979999999999"/>
    <n v="741.69899999999996"/>
  </r>
  <r>
    <s v="NOVIEMBRE"/>
    <x v="5"/>
    <s v="LAS TABLAS"/>
    <s v="ELVIN ORLANDO BONILLA BATISTA"/>
    <s v="7-709-1339"/>
    <s v="171-0270-2021"/>
    <n v="1"/>
    <m/>
    <n v="1"/>
    <m/>
    <m/>
    <m/>
    <n v="10.9"/>
    <s v="MAÍZ"/>
    <s v="22/07/2021"/>
    <d v="2021-09-11T00:00:00"/>
    <n v="16178.107"/>
    <n v="1132.46749"/>
    <n v="566.233745"/>
  </r>
  <r>
    <s v="NOVIEMBRE"/>
    <x v="5"/>
    <s v="LAS TABLAS"/>
    <s v="MANUEL EULOGIO GONZALEZ DOMINGUEZ"/>
    <s v="7-116-3"/>
    <s v="171-0255-2021"/>
    <n v="1"/>
    <m/>
    <m/>
    <m/>
    <n v="1"/>
    <m/>
    <n v="1.6"/>
    <s v="MAÍZ"/>
    <s v="16/08/2021"/>
    <d v="2021-09-11T00:00:00"/>
    <n v="2779.2000000000003"/>
    <n v="194.54400000000004"/>
    <n v="97.27200000000002"/>
  </r>
  <r>
    <s v="NOVIEMBRE"/>
    <x v="5"/>
    <s v="LAS TABLAS"/>
    <s v="TEMISTOCLES RAUL HERNANDEZ VARGAS"/>
    <s v="7-107-217"/>
    <s v="171-0277-2021"/>
    <n v="1"/>
    <m/>
    <m/>
    <m/>
    <n v="1"/>
    <m/>
    <n v="20.399999999999999"/>
    <s v="MAÍZ"/>
    <s v="18/08/2021"/>
    <s v="17/11/2021"/>
    <n v="35434.799999999996"/>
    <n v="2480.4360000000001"/>
    <n v="1240.2180000000001"/>
  </r>
  <r>
    <s v="NOVIEMBRE"/>
    <x v="5"/>
    <s v="LAS TABLAS"/>
    <s v="EULOGIO ISMAEL VERGARA GONZALEZ"/>
    <s v="7-108-288"/>
    <s v="171-0297-2021"/>
    <n v="1"/>
    <m/>
    <m/>
    <m/>
    <n v="1"/>
    <m/>
    <n v="2.9"/>
    <s v="MAÍZ"/>
    <s v="25/08/2021"/>
    <d v="2021-09-11T00:00:00"/>
    <n v="5037.3"/>
    <n v="352.61100000000005"/>
    <n v="176.30550000000002"/>
  </r>
  <r>
    <s v="NOVIEMBRE"/>
    <x v="5"/>
    <s v="LAS TABLAS"/>
    <s v="FRANKLIN ALBERTO VERGARA SOLIS"/>
    <s v="7-705-2097"/>
    <s v="171-0266-2021"/>
    <n v="1"/>
    <m/>
    <m/>
    <m/>
    <n v="1"/>
    <m/>
    <n v="10.1"/>
    <s v="MAÍZ"/>
    <s v="27/08/2021"/>
    <d v="2021-09-11T00:00:00"/>
    <n v="17543.7"/>
    <n v="1228.0590000000002"/>
    <n v="614.0295000000001"/>
  </r>
  <r>
    <s v="NOVIEMBRE"/>
    <x v="5"/>
    <s v="LAS TABLAS"/>
    <s v="MACK FERNANDO ESPINOSA QUINTERO"/>
    <s v="7-105-62"/>
    <s v="171-0262-2021"/>
    <n v="1"/>
    <m/>
    <m/>
    <m/>
    <n v="1"/>
    <m/>
    <n v="25.1"/>
    <s v="MAÍZ"/>
    <s v="17/08/2021"/>
    <d v="2021-09-11T00:00:00"/>
    <n v="43598.700000000004"/>
    <n v="3051.9090000000006"/>
    <n v="1525.9545000000003"/>
  </r>
  <r>
    <s v="NOVIEMBRE"/>
    <x v="5"/>
    <s v="LAS TABLAS"/>
    <s v="GERARDINO QUINTERO GONZALEZ"/>
    <s v="7-93-844"/>
    <s v="171-0274-2021"/>
    <n v="1"/>
    <m/>
    <m/>
    <m/>
    <n v="1"/>
    <m/>
    <n v="5"/>
    <s v="MAÍZ"/>
    <s v="19/08/2021"/>
    <d v="2021-09-11T00:00:00"/>
    <n v="8685"/>
    <n v="607.95000000000005"/>
    <n v="303.97500000000002"/>
  </r>
  <r>
    <s v="NOVIEMBRE"/>
    <x v="5"/>
    <s v="LAS TABLAS"/>
    <s v="TEMISTOCLES RAUL HERNANDEZ VARGAS"/>
    <s v="7-107-217"/>
    <s v="171-0276-2021"/>
    <n v="1"/>
    <m/>
    <m/>
    <m/>
    <n v="1"/>
    <m/>
    <n v="9"/>
    <s v="MAÍZ"/>
    <s v="18/08/2021"/>
    <d v="2021-09-11T00:00:00"/>
    <n v="15633"/>
    <n v="1094.3100000000002"/>
    <n v="547.15500000000009"/>
  </r>
  <r>
    <s v="NOVIEMBRE"/>
    <x v="5"/>
    <s v="LAS TABLAS"/>
    <s v="TEMISTOCLES RAUL HERNANDEZ VARGAS"/>
    <s v="7-107-217"/>
    <s v="171-0275-2021"/>
    <n v="1"/>
    <m/>
    <m/>
    <m/>
    <n v="1"/>
    <m/>
    <n v="24.2"/>
    <s v="MAÍZ"/>
    <s v="18/08/2021"/>
    <d v="2021-09-11T00:00:00"/>
    <n v="42035.4"/>
    <n v="2942.4780000000005"/>
    <n v="1471.2390000000003"/>
  </r>
  <r>
    <s v="NOVIEMBRE"/>
    <x v="5"/>
    <s v="LAS TABLAS"/>
    <s v="MARIETH DEL C. NAVARRO MELGAR"/>
    <s v="7-710-1773"/>
    <s v="171-0254-2021"/>
    <n v="1"/>
    <n v="1"/>
    <m/>
    <m/>
    <m/>
    <m/>
    <n v="8"/>
    <s v="MAÍZ"/>
    <s v="30/08/2021"/>
    <d v="2021-09-11T00:00:00"/>
    <n v="13896"/>
    <n v="972.72000000000014"/>
    <n v="486.36000000000007"/>
  </r>
  <r>
    <s v="NOVIEMBRE"/>
    <x v="5"/>
    <s v="LAS TABLAS"/>
    <s v="JACINTO ALONZO MEDINA"/>
    <s v="7-97-500"/>
    <s v="171-0291-2021"/>
    <n v="1"/>
    <m/>
    <m/>
    <m/>
    <n v="1"/>
    <m/>
    <n v="4.5"/>
    <s v="MAÍZ"/>
    <s v="22/10/2021"/>
    <d v="2021-09-11T00:00:00"/>
    <n v="6679.0349999999999"/>
    <n v="467.53245000000004"/>
    <n v="233.76622500000002"/>
  </r>
  <r>
    <s v="NOVIEMBRE"/>
    <x v="5"/>
    <s v="LAS TABLAS"/>
    <s v="JACINTO ALONZO MEDINA"/>
    <s v="7-97-500"/>
    <s v="171-0292-2021"/>
    <n v="1"/>
    <m/>
    <m/>
    <m/>
    <n v="1"/>
    <m/>
    <n v="1"/>
    <s v="MAÍZ"/>
    <d v="2021-04-08T00:00:00"/>
    <d v="2021-09-11T00:00:00"/>
    <n v="1484.23"/>
    <n v="103.8961"/>
    <n v="51.948050000000002"/>
  </r>
  <r>
    <s v="NOVIEMBRE"/>
    <x v="5"/>
    <s v="LAS TABLAS"/>
    <s v="ABEL HUMBERTO DOMINGUEZ CASTILLERO"/>
    <s v="7-108-288"/>
    <s v="171-0298-2021"/>
    <n v="1"/>
    <m/>
    <m/>
    <m/>
    <n v="1"/>
    <m/>
    <n v="12.4"/>
    <s v="MAÍZ"/>
    <s v="17/08/2021"/>
    <d v="2021-09-11T00:00:00"/>
    <n v="21538.799999999999"/>
    <n v="1507.7160000000001"/>
    <n v="753.85800000000006"/>
  </r>
  <r>
    <s v="NOVIEMBRE"/>
    <x v="5"/>
    <s v="LAS TABLAS"/>
    <s v="NIMIA LASTENIA SOLIS VERGARA"/>
    <s v="7-708-735"/>
    <s v="171-0175-2021"/>
    <n v="1"/>
    <n v="1"/>
    <m/>
    <m/>
    <m/>
    <m/>
    <n v="9.6"/>
    <s v="MAÍZ"/>
    <d v="2021-10-09T00:00:00"/>
    <s v="17/11/2021"/>
    <n v="16675.2"/>
    <n v="1167.2640000000001"/>
    <n v="583.63200000000006"/>
  </r>
  <r>
    <s v="NOVIEMBRE"/>
    <x v="5"/>
    <s v="LAS TABLAS"/>
    <s v="JORGE EVERGITO BATISTA CARDENAS"/>
    <s v="7-55-143"/>
    <s v="171-0295-2021"/>
    <n v="1"/>
    <n v="1"/>
    <m/>
    <m/>
    <m/>
    <m/>
    <n v="38"/>
    <s v="MAÍZ"/>
    <s v="15/09/2021"/>
    <s v="17/11/2021"/>
    <n v="66006"/>
    <n v="4620.42"/>
    <n v="2310.21"/>
  </r>
  <r>
    <s v="NOVIEMBRE"/>
    <x v="5"/>
    <s v="LAS TABLAS"/>
    <s v="LISSETTE EDITH QUINTERO DOMINGUEZ"/>
    <s v="7-708-772"/>
    <s v="171-0273-2021"/>
    <n v="1"/>
    <m/>
    <m/>
    <m/>
    <n v="1"/>
    <m/>
    <n v="5.5"/>
    <s v="MAÍZ"/>
    <d v="2021-07-06T00:00:00"/>
    <s v="18/11/2021"/>
    <n v="9553.5"/>
    <n v="668.74500000000012"/>
    <n v="334.37250000000006"/>
  </r>
  <r>
    <s v="NOVIEMBRE"/>
    <x v="5"/>
    <s v="LAS TABLAS"/>
    <s v="MELQUIADES CORTES DE LEON"/>
    <s v="7-705-725"/>
    <s v="171-0300-2021"/>
    <n v="1"/>
    <m/>
    <n v="1"/>
    <m/>
    <m/>
    <m/>
    <n v="8.3000000000000007"/>
    <s v="MAÍZ"/>
    <d v="2021-08-06T00:00:00"/>
    <s v="17/11/2021"/>
    <n v="14417.1"/>
    <n v="1009.1970000000001"/>
    <n v="504.59850000000006"/>
  </r>
  <r>
    <s v="NOVIEMBRE"/>
    <x v="5"/>
    <s v="LAS TABLAS"/>
    <s v="MIGUEL ALBERTO CEDEÑO DE LEON"/>
    <s v="7-705-1549"/>
    <s v="171-0279-2021"/>
    <n v="1"/>
    <m/>
    <m/>
    <m/>
    <n v="1"/>
    <m/>
    <n v="15"/>
    <s v="MAÍZ"/>
    <s v="27/08/2021"/>
    <s v="17/11/2021"/>
    <n v="22263.45"/>
    <n v="1558.4415000000001"/>
    <n v="779.22075000000007"/>
  </r>
  <r>
    <s v="NOVIEMBRE"/>
    <x v="5"/>
    <s v="LAS TABLAS"/>
    <s v="MIGUEL ALBERTO CEDEÑO DE LEON"/>
    <s v="7-705-1549"/>
    <s v="171-0280-2021"/>
    <n v="1"/>
    <m/>
    <m/>
    <m/>
    <n v="1"/>
    <m/>
    <n v="25"/>
    <s v="MAÍZ"/>
    <s v="27/08/2021"/>
    <s v="17/11/2021"/>
    <n v="43425"/>
    <n v="3039.7500000000005"/>
    <n v="1519.8750000000002"/>
  </r>
  <r>
    <s v="NOVIEMBRE"/>
    <x v="5"/>
    <s v="LAS TABLAS"/>
    <s v="MARIA ARACELIS GIRON MORCILLO DE CORDOBA"/>
    <s v="6-42-755"/>
    <s v="171-0243-2021"/>
    <n v="1"/>
    <n v="1"/>
    <m/>
    <m/>
    <m/>
    <m/>
    <n v="7.7"/>
    <s v="MAÍZ"/>
    <s v="18/08/2021"/>
    <d v="2021-12-11T00:00:00"/>
    <n v="13374.9"/>
    <n v="936.24300000000005"/>
    <n v="468.12150000000003"/>
  </r>
  <r>
    <s v="NOVIEMBRE"/>
    <x v="5"/>
    <s v="LAS TABLAS"/>
    <s v="MARIA ARACELIS GIRON MORCILLO DE CORDOBA"/>
    <s v="6-42-755"/>
    <s v="171-0253-2021"/>
    <n v="1"/>
    <n v="1"/>
    <m/>
    <m/>
    <m/>
    <m/>
    <n v="25.8"/>
    <s v="MAÍZ"/>
    <s v="18/08/2021"/>
    <d v="2021-12-11T00:00:00"/>
    <n v="44814.6"/>
    <n v="3137.0220000000004"/>
    <n v="1568.5110000000002"/>
  </r>
  <r>
    <s v="NOVIEMBRE"/>
    <x v="5"/>
    <s v="LAS TABLAS"/>
    <s v="VERONICA MARIA VALDES GONZALEZ"/>
    <s v="7-708-1795"/>
    <s v="171-0278-2021"/>
    <n v="1"/>
    <n v="1"/>
    <m/>
    <m/>
    <m/>
    <m/>
    <n v="4"/>
    <s v="MAÍZ"/>
    <s v="20/09/2021"/>
    <s v="17/11/2021"/>
    <n v="6948"/>
    <n v="486.36000000000007"/>
    <n v="243.18000000000004"/>
  </r>
  <r>
    <s v="NOVIEMBRE"/>
    <x v="5"/>
    <s v="LAS TABLAS"/>
    <s v="CLORINDA ARCENIA MORENO HIGUERA"/>
    <s v="7-85-857"/>
    <s v="171-0299-2021"/>
    <n v="1"/>
    <n v="1"/>
    <m/>
    <m/>
    <m/>
    <m/>
    <n v="37"/>
    <s v="MAÍZ"/>
    <s v="20/09/2021"/>
    <s v="17/11/2021"/>
    <n v="64269"/>
    <n v="4498.8300000000008"/>
    <n v="2249.4150000000004"/>
  </r>
  <r>
    <s v="NOVIEMBRE"/>
    <x v="5"/>
    <s v="LAS TABLAS"/>
    <s v="ALEXIS RUBIEL DOMINGUEZ MELGAR"/>
    <s v="7-115-654"/>
    <s v="171-0293-2021"/>
    <n v="1"/>
    <m/>
    <m/>
    <n v="1"/>
    <m/>
    <m/>
    <n v="4.4000000000000004"/>
    <s v="MAÍZ"/>
    <s v="18/06/2021"/>
    <s v="24/11/2021"/>
    <n v="7642.8"/>
    <n v="534.99600000000009"/>
    <n v="267.49800000000005"/>
  </r>
  <r>
    <s v="NOVIEMBRE"/>
    <x v="5"/>
    <s v="MACARACAS"/>
    <s v="PATRONATO DEL SERV. NACIONAL DE NUTRICIÓN"/>
    <s v="8-NT-1-23097"/>
    <s v="173-0024-2021"/>
    <n v="1"/>
    <n v="1"/>
    <m/>
    <m/>
    <m/>
    <m/>
    <n v="1"/>
    <s v="MAÍZ"/>
    <d v="2021-02-09T00:00:00"/>
    <d v="2021-09-11T00:00:00"/>
    <n v="1484.23"/>
    <n v="103.8961"/>
    <n v="51.948050000000002"/>
  </r>
  <r>
    <s v="NOVIEMBRE"/>
    <x v="5"/>
    <s v="MACARACAS"/>
    <s v="PATRONATO DEL SERV. NACIONAL DE NUTRICIÓN"/>
    <s v="8-NT-1-23097"/>
    <s v="173-0023-2021"/>
    <n v="1"/>
    <n v="1"/>
    <m/>
    <m/>
    <m/>
    <m/>
    <n v="1"/>
    <s v="MAÍZ"/>
    <d v="2021-02-09T00:00:00"/>
    <d v="2021-09-11T00:00:00"/>
    <n v="1484.23"/>
    <n v="103.8961"/>
    <n v="51.948050000000002"/>
  </r>
  <r>
    <s v="NOVIEMBRE"/>
    <x v="5"/>
    <s v="MACARACAS"/>
    <s v="EDIVERTO PERALTA PERALTA"/>
    <s v="7-700-1288"/>
    <s v="173-0020-2021"/>
    <n v="1"/>
    <m/>
    <n v="1"/>
    <m/>
    <m/>
    <m/>
    <n v="15.8"/>
    <s v="MAÍZ"/>
    <d v="2021-05-08T00:00:00"/>
    <d v="2021-12-11T00:00:00"/>
    <n v="23450.834000000003"/>
    <n v="1641.5583800000004"/>
    <n v="820.7791900000002"/>
  </r>
  <r>
    <s v="NOVIEMBRE"/>
    <x v="5"/>
    <s v="MACARACAS"/>
    <s v="DOMINGO LUIS MELGAR GUTIERREZ"/>
    <s v="7-707-2422"/>
    <s v="173-0025-2021"/>
    <n v="1"/>
    <m/>
    <m/>
    <n v="1"/>
    <m/>
    <m/>
    <n v="5"/>
    <s v="MAÍZ"/>
    <s v="17/05/2021"/>
    <s v="17/11/2021"/>
    <n v="7421.15"/>
    <n v="519.48050000000001"/>
    <n v="259.74025"/>
  </r>
  <r>
    <s v="NOVIEMBRE"/>
    <x v="5"/>
    <s v="PEDASÍ"/>
    <s v="ERIC OMAR GARCIA"/>
    <s v="7-710-1439"/>
    <s v="174-0041-2021"/>
    <n v="1"/>
    <n v="1"/>
    <m/>
    <m/>
    <m/>
    <m/>
    <n v="27"/>
    <s v="MAÍZ"/>
    <s v="20/09/2021"/>
    <d v="2021-09-11T00:00:00"/>
    <n v="46899"/>
    <n v="3282.9300000000003"/>
    <n v="1641.4650000000001"/>
  </r>
  <r>
    <s v="NOVIEMBRE"/>
    <x v="5"/>
    <s v="PEDASÍ"/>
    <s v="BRYAN ALEXANDER ESPINO RODRIGUEZ"/>
    <s v="7-712-909"/>
    <s v="174-0040-2021"/>
    <n v="1"/>
    <n v="1"/>
    <m/>
    <m/>
    <m/>
    <m/>
    <n v="38"/>
    <s v="MAÍZ"/>
    <s v="20/09/2021"/>
    <d v="2021-09-11T00:00:00"/>
    <n v="66006"/>
    <n v="4620.42"/>
    <n v="2310.21"/>
  </r>
  <r>
    <s v="NOVIEMBRE"/>
    <x v="5"/>
    <s v="PEDASÍ"/>
    <s v="NIMIA LASTENIA SOLIS VERGARA"/>
    <s v="7-708-735"/>
    <s v="174-0027-2021"/>
    <n v="1"/>
    <n v="1"/>
    <m/>
    <m/>
    <m/>
    <m/>
    <n v="51"/>
    <s v="MAÍZ"/>
    <s v="16/09/2021"/>
    <s v="17/11/2021"/>
    <n v="88587"/>
    <n v="6201.09"/>
    <n v="3100.5450000000001"/>
  </r>
  <r>
    <s v="NOVIEMBRE"/>
    <x v="5"/>
    <s v="PEDASÍ"/>
    <s v="SERGIO ANEL RODRIGUEZ ORTEGA"/>
    <s v="7-73-521"/>
    <s v="174-0028-2021"/>
    <n v="1"/>
    <n v="1"/>
    <m/>
    <m/>
    <m/>
    <m/>
    <n v="3"/>
    <s v="MAÍZ"/>
    <d v="2021-02-08T00:00:00"/>
    <d v="2021-01-12T00:00:00"/>
    <n v="5211"/>
    <n v="364.77000000000004"/>
    <n v="182.3850000000000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">
  <r>
    <s v="NOVIEMBRE"/>
    <x v="0"/>
    <s v="CHIRIQUI GRANDE"/>
    <s v="PLÁTANO"/>
    <n v="1"/>
    <m/>
    <m/>
    <n v="1"/>
    <m/>
    <m/>
    <m/>
    <n v="3"/>
    <n v="21904.23"/>
    <n v="4599.8900000000003"/>
    <n v="2299.9450000000002"/>
    <n v="2299.9499999999998"/>
    <n v="-4.999999999654392E-3"/>
  </r>
  <r>
    <s v="NOVIEMBRE"/>
    <x v="1"/>
    <s v="PENONOMÉ"/>
    <s v="LIMÓN"/>
    <n v="1"/>
    <n v="1"/>
    <m/>
    <m/>
    <m/>
    <m/>
    <n v="1"/>
    <n v="5"/>
    <n v="32434.5"/>
    <n v="1297.3800000000001"/>
    <n v="648.69000000000005"/>
    <n v="648.70000000000005"/>
    <n v="-9.9999999999909051E-3"/>
  </r>
  <r>
    <s v="NOVIEMBRE"/>
    <x v="2"/>
    <s v="CHITRÉ"/>
    <s v="MAÍZ"/>
    <n v="4"/>
    <m/>
    <m/>
    <m/>
    <n v="2"/>
    <n v="2"/>
    <n v="4"/>
    <n v="173.83"/>
    <n v="301942.71000000002"/>
    <n v="21136"/>
    <n v="10568"/>
    <n v="0"/>
    <n v="10568"/>
  </r>
  <r>
    <s v="NOVIEMBRE"/>
    <x v="2"/>
    <s v="OCÚ"/>
    <s v="POROTO"/>
    <n v="16"/>
    <n v="1"/>
    <m/>
    <m/>
    <n v="15"/>
    <m/>
    <n v="16"/>
    <n v="12.45"/>
    <n v="17292.46"/>
    <n v="1210.42"/>
    <n v="605.21"/>
    <m/>
    <n v="605.21"/>
  </r>
  <r>
    <s v="NOVIEMBRE"/>
    <x v="3"/>
    <s v="CAPIRA"/>
    <s v="CAFÉ"/>
    <n v="1"/>
    <m/>
    <m/>
    <n v="1"/>
    <m/>
    <m/>
    <n v="1"/>
    <n v="1"/>
    <n v="2239.42"/>
    <n v="89.58"/>
    <n v="44.79"/>
    <m/>
    <n v="44.79"/>
  </r>
  <r>
    <s v="NOVIEMBRE"/>
    <x v="4"/>
    <s v="DAVID"/>
    <s v="TOMATE DE MESA"/>
    <n v="1"/>
    <m/>
    <m/>
    <n v="1"/>
    <m/>
    <m/>
    <n v="1"/>
    <n v="0.13550000000000001"/>
    <n v="1465.1438850000002"/>
    <n v="102.56007195000002"/>
    <n v="51.280035975000011"/>
    <m/>
    <n v="51.280035975000011"/>
  </r>
  <r>
    <s v="NOVIEMBRE"/>
    <x v="4"/>
    <s v="DAVID"/>
    <s v="PIMENTÓN"/>
    <n v="3"/>
    <m/>
    <m/>
    <n v="3"/>
    <m/>
    <m/>
    <n v="2"/>
    <n v="0.48"/>
    <n v="6018.7163999999993"/>
    <n v="421.31014800000003"/>
    <n v="210.65507400000001"/>
    <m/>
    <n v="210.65507400000001"/>
  </r>
  <r>
    <s v="NOVIEMBRE"/>
    <x v="4"/>
    <s v="DAVID"/>
    <s v="PAPA "/>
    <n v="3"/>
    <m/>
    <m/>
    <n v="3"/>
    <m/>
    <m/>
    <n v="3"/>
    <n v="5.1400000000000006"/>
    <n v="59427.446400000001"/>
    <n v="3565.6467840000005"/>
    <n v="1782.8233920000002"/>
    <m/>
    <n v="1782.8233920000002"/>
  </r>
  <r>
    <s v="NOVIEMBRE"/>
    <x v="4"/>
    <s v="DAVID"/>
    <s v="PLÁTANO"/>
    <n v="1"/>
    <m/>
    <m/>
    <n v="1"/>
    <m/>
    <m/>
    <n v="1"/>
    <n v="7.93"/>
    <n v="59843.507100000003"/>
    <n v="4189.045497000001"/>
    <n v="2094.5227485000005"/>
    <m/>
    <n v="2094.5227485000005"/>
  </r>
  <r>
    <s v="NOVIEMBRE"/>
    <x v="4"/>
    <s v="DAVID"/>
    <s v="CEBOLLA"/>
    <n v="2"/>
    <m/>
    <m/>
    <n v="2"/>
    <m/>
    <m/>
    <n v="2"/>
    <n v="0.78"/>
    <n v="8645.4809999999998"/>
    <n v="518.72886000000005"/>
    <n v="259.36443000000003"/>
    <m/>
    <n v="259.36443000000003"/>
  </r>
  <r>
    <s v="NOVIEMBRE"/>
    <x v="4"/>
    <s v="DAVID"/>
    <s v="CAFÉ"/>
    <n v="1"/>
    <m/>
    <m/>
    <n v="1"/>
    <m/>
    <m/>
    <n v="1"/>
    <n v="1"/>
    <n v="4463.71"/>
    <n v="312.45970000000005"/>
    <n v="156.22985000000003"/>
    <m/>
    <n v="156.22985000000003"/>
  </r>
  <r>
    <s v="NOVIEMBRE"/>
    <x v="5"/>
    <s v="LAS TABLAS "/>
    <s v="MAÍZ"/>
    <n v="35"/>
    <n v="15"/>
    <n v="4"/>
    <n v="2"/>
    <n v="14"/>
    <m/>
    <n v="25"/>
    <n v="445"/>
    <n v="765028.022"/>
    <n v="53551.961540000011"/>
    <n v="26775.980770000006"/>
    <n v="26775.980770000006"/>
    <n v="0"/>
  </r>
  <r>
    <s v="NOVIEMBRE"/>
    <x v="5"/>
    <s v="MACARACAS"/>
    <s v="MAÍZ"/>
    <n v="4"/>
    <n v="2"/>
    <n v="1"/>
    <n v="1"/>
    <m/>
    <m/>
    <n v="3"/>
    <n v="22.8"/>
    <n v="33840.444000000003"/>
    <n v="2368.8310800000004"/>
    <n v="1184.4155400000002"/>
    <n v="1184.42"/>
    <n v="-4.4599999998808926E-3"/>
  </r>
  <r>
    <s v="NOVIEMBRE"/>
    <x v="5"/>
    <s v="PEDASÍ"/>
    <s v="MAÍZ"/>
    <n v="4"/>
    <n v="4"/>
    <m/>
    <m/>
    <m/>
    <m/>
    <n v="4"/>
    <n v="119"/>
    <n v="206703"/>
    <n v="14469.210000000001"/>
    <n v="7234.6050000000005"/>
    <n v="7234.61"/>
    <n v="-4.9999999991996447E-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74">
  <r>
    <n v="1"/>
    <s v="NOVIEMBRE"/>
    <x v="0"/>
    <s v="CHANGUINOLA"/>
    <s v="Corporacion Desarrallo Agroturistico S.A"/>
    <s v="3017-82"/>
    <s v="06011-0028-2021"/>
    <n v="1"/>
    <n v="1"/>
    <m/>
    <m/>
    <m/>
    <m/>
    <n v="1"/>
    <s v="MAQUINARIA Y EQUIPO"/>
    <d v="2021-09-11T00:00:00"/>
    <m/>
    <n v="15831.96"/>
    <n v="224.99"/>
    <n v="224.99"/>
  </r>
  <r>
    <n v="2"/>
    <s v="NOVIEMBRE"/>
    <x v="0"/>
    <s v="CHANGUINOLA"/>
    <s v="Corporacion Desarrallo Agroturistico S.A"/>
    <s v="3017-82"/>
    <s v="06011-0029-2021"/>
    <n v="1"/>
    <n v="1"/>
    <m/>
    <m/>
    <m/>
    <m/>
    <n v="1"/>
    <s v="MAQUINARIA Y EQUIPO"/>
    <d v="2021-09-11T00:00:00"/>
    <m/>
    <n v="2214"/>
    <n v="26.57"/>
    <n v="26.57"/>
  </r>
  <r>
    <n v="4"/>
    <s v="NOVIEMBRE"/>
    <x v="1"/>
    <s v="TORTÍ"/>
    <s v="GUALBERTO ARJONA CEDEÑO"/>
    <s v="4-137-1430"/>
    <s v="03087-0022-2021"/>
    <n v="1"/>
    <m/>
    <n v="1"/>
    <m/>
    <m/>
    <m/>
    <n v="1"/>
    <s v="TRANSPORTE PECUARIO"/>
    <s v="21-11-2021"/>
    <m/>
    <n v="2600"/>
    <n v="32"/>
    <n v="32"/>
  </r>
  <r>
    <n v="5"/>
    <s v="NOVIEMBRE"/>
    <x v="1"/>
    <s v="TORTÍ"/>
    <s v="ARIEL ERNESTO SAMANIEGO"/>
    <s v="7-703-1535"/>
    <s v="03087-0023-2021"/>
    <n v="1"/>
    <m/>
    <n v="1"/>
    <m/>
    <m/>
    <m/>
    <n v="1"/>
    <s v="TRANSPORTE PECUARIO"/>
    <s v="21-11-2021"/>
    <m/>
    <n v="2600"/>
    <n v="32"/>
    <n v="32"/>
  </r>
  <r>
    <n v="6.5"/>
    <s v="NOVIEMBRE"/>
    <x v="1"/>
    <s v="TORTÍ"/>
    <s v="ARIEL ERNESTO SAMANIEGO"/>
    <s v="7-703-1535"/>
    <s v="03087-0024-2021"/>
    <n v="1"/>
    <m/>
    <n v="1"/>
    <m/>
    <m/>
    <m/>
    <n v="1"/>
    <s v="TRANSPORTE PECUARIO"/>
    <s v="21-11-2021"/>
    <m/>
    <n v="2200"/>
    <n v="29"/>
    <n v="29"/>
  </r>
  <r>
    <n v="7.9"/>
    <s v="NOVIEMBRE"/>
    <x v="1"/>
    <s v="TORTÍ"/>
    <s v="MIGUEL ANGEL RODRIGUEZ"/>
    <s v="6-83-940"/>
    <s v="03087-0025-2021"/>
    <n v="1"/>
    <m/>
    <n v="1"/>
    <m/>
    <m/>
    <m/>
    <n v="1"/>
    <s v="TRANSPORTE PECUARIO"/>
    <s v="21-11-2021"/>
    <m/>
    <n v="3600"/>
    <n v="39.5"/>
    <n v="39.5"/>
  </r>
  <r>
    <n v="9.3000000000000007"/>
    <s v="NOVIEMBRE"/>
    <x v="1"/>
    <s v="TORTÍ"/>
    <s v="HECTOR CERRUD"/>
    <s v="7-110-387"/>
    <s v="03087-0026-2021"/>
    <n v="1"/>
    <m/>
    <n v="1"/>
    <m/>
    <m/>
    <m/>
    <n v="1"/>
    <s v="TRANSPORTE PECUARIO"/>
    <s v="21-11-2021"/>
    <m/>
    <n v="2300"/>
    <n v="29.75"/>
    <n v="29.75"/>
  </r>
  <r>
    <n v="10.7"/>
    <s v="NOVIEMBRE"/>
    <x v="1"/>
    <s v="TORTÍ"/>
    <s v="HECTOR CERRUD"/>
    <s v="7-110-387"/>
    <s v="03087-0027-2021"/>
    <n v="1"/>
    <m/>
    <n v="1"/>
    <m/>
    <m/>
    <m/>
    <n v="1"/>
    <s v="TRANSPORTE PECUARIO"/>
    <s v="21-11-2021"/>
    <m/>
    <n v="3100"/>
    <n v="35.75"/>
    <n v="35.75"/>
  </r>
  <r>
    <n v="12.1"/>
    <s v="NOVIEMBRE"/>
    <x v="1"/>
    <s v="TORTÍ"/>
    <s v="MARCELO TRISTAN"/>
    <s v="9-753-1097"/>
    <s v="03087-0028-2021"/>
    <n v="1"/>
    <m/>
    <n v="1"/>
    <m/>
    <m/>
    <m/>
    <n v="1"/>
    <s v="TRANSPORTE PECUARIO"/>
    <s v="21-11-2021"/>
    <m/>
    <n v="2400"/>
    <n v="30.5"/>
    <n v="30.5"/>
  </r>
  <r>
    <n v="13.5"/>
    <s v="NOVIEMBRE"/>
    <x v="1"/>
    <s v="TORTÍ"/>
    <s v="MARCELO TRISTAN"/>
    <s v="9-753-1097"/>
    <s v="03087-0029-2021"/>
    <n v="1"/>
    <m/>
    <n v="1"/>
    <m/>
    <m/>
    <m/>
    <n v="1"/>
    <s v="TRANSPORTE PECUARIO"/>
    <s v="21-11-2021"/>
    <m/>
    <n v="2200"/>
    <n v="29"/>
    <n v="29"/>
  </r>
  <r>
    <n v="14.9"/>
    <s v="NOVIEMBRE"/>
    <x v="1"/>
    <s v="TORTÍ"/>
    <s v="ERIC ABDIEL SANCHEZ  GUERRA"/>
    <s v="8-802-1137"/>
    <s v="14087-0002-2021"/>
    <n v="1"/>
    <m/>
    <m/>
    <n v="1"/>
    <m/>
    <m/>
    <n v="1"/>
    <s v="MICROFIANZAS"/>
    <s v="23-11-2021"/>
    <m/>
    <n v="10000"/>
    <n v="600"/>
    <m/>
  </r>
  <r>
    <n v="16.3"/>
    <s v="NOVIEMBRE"/>
    <x v="1"/>
    <s v="TORTÍ"/>
    <s v="VERINICA ISABEL DOMINGUEZ "/>
    <s v="8-89-2068"/>
    <s v="14087-0003-2021"/>
    <n v="1"/>
    <m/>
    <m/>
    <n v="1"/>
    <m/>
    <m/>
    <n v="1"/>
    <s v="MICROFIANZAS"/>
    <s v="23-11-2021"/>
    <m/>
    <n v="10000"/>
    <n v="200"/>
    <m/>
  </r>
  <r>
    <n v="17.7"/>
    <s v="NOVIEMBRE"/>
    <x v="1"/>
    <s v="TORTÍ"/>
    <s v="AHIMELEC RODRIGUEZ "/>
    <s v="8-707-772"/>
    <s v="14087-0004-2021"/>
    <n v="1"/>
    <m/>
    <m/>
    <n v="1"/>
    <m/>
    <m/>
    <n v="1"/>
    <s v="MICROFIANZAS"/>
    <s v="23-11-2021"/>
    <m/>
    <n v="10000"/>
    <n v="200"/>
    <m/>
  </r>
  <r>
    <n v="19.100000000000001"/>
    <s v="NOVIEMBRE"/>
    <x v="1"/>
    <s v="TORTÍ"/>
    <s v="RAMIRO BARRIOS "/>
    <s v="7-123-377"/>
    <s v="14087-0005-2021"/>
    <n v="1"/>
    <m/>
    <m/>
    <n v="1"/>
    <m/>
    <m/>
    <n v="1"/>
    <s v="MICROFIANZAS"/>
    <s v="23-11-2021"/>
    <m/>
    <n v="10000"/>
    <n v="600"/>
    <m/>
  </r>
  <r>
    <n v="20.5"/>
    <s v="NOVIEMBRE"/>
    <x v="1"/>
    <s v="TORTÍ"/>
    <s v="ROXANA ESTHERE BARRIOS "/>
    <s v="7-708-1184"/>
    <s v="14087-0006-2021"/>
    <n v="1"/>
    <m/>
    <m/>
    <n v="1"/>
    <m/>
    <m/>
    <n v="1"/>
    <s v="MICROFIANZAS"/>
    <s v="23-11-2021"/>
    <m/>
    <n v="10000"/>
    <n v="600"/>
    <m/>
  </r>
  <r>
    <n v="21.9"/>
    <s v="NOVIEMBRE"/>
    <x v="1"/>
    <s v="TORTÍ"/>
    <s v="TITO CUNDUMI "/>
    <s v="8-859-1992"/>
    <s v="14087-0007-2021"/>
    <n v="1"/>
    <m/>
    <m/>
    <n v="1"/>
    <m/>
    <m/>
    <n v="1"/>
    <s v="MICROFIANZAS"/>
    <s v="23-11-2021"/>
    <m/>
    <n v="10000"/>
    <n v="200"/>
    <m/>
  </r>
  <r>
    <n v="23.3"/>
    <s v="NOVIEMBRE"/>
    <x v="1"/>
    <s v="TORTÍ"/>
    <s v="LUZ MARIA RIOS "/>
    <s v="8-230-132"/>
    <s v="14087-0008-2021"/>
    <n v="1"/>
    <m/>
    <m/>
    <n v="1"/>
    <m/>
    <m/>
    <n v="1"/>
    <s v="MICROFIANZAS"/>
    <s v="23-11-2021"/>
    <m/>
    <n v="10000"/>
    <n v="200"/>
    <m/>
  </r>
  <r>
    <n v="24.7"/>
    <s v="NOVIEMBRE"/>
    <x v="1"/>
    <s v="TORTÍ"/>
    <s v="EVELIA RIVERA ACEVEDO "/>
    <s v="6-702-654"/>
    <s v="14087-0009-2021"/>
    <n v="1"/>
    <m/>
    <m/>
    <n v="1"/>
    <m/>
    <m/>
    <n v="1"/>
    <s v="MICROFIANZAS"/>
    <s v="23-11-2021"/>
    <m/>
    <n v="10000"/>
    <n v="200.0035"/>
    <m/>
  </r>
  <r>
    <n v="26.1"/>
    <s v="NOVIEMBRE"/>
    <x v="1"/>
    <s v="TORTÍ"/>
    <s v="ERIKA  LISBETH SANMANIEGO "/>
    <s v="7-700-2457"/>
    <s v="14087-0010-2021"/>
    <n v="1"/>
    <m/>
    <m/>
    <n v="1"/>
    <m/>
    <m/>
    <n v="1"/>
    <s v="MICROFIANZAS"/>
    <s v="23-11-2021"/>
    <m/>
    <n v="10000"/>
    <n v="350"/>
    <m/>
  </r>
  <r>
    <n v="27.5"/>
    <s v="NOVIEMBRE"/>
    <x v="1"/>
    <s v="TORTÍ"/>
    <s v="ADRIAN ENRRIQUE ALONSO"/>
    <s v="8-845-1264"/>
    <s v="14087-0012-2021"/>
    <n v="1"/>
    <m/>
    <m/>
    <n v="1"/>
    <m/>
    <m/>
    <n v="1"/>
    <s v="MICROFIANZAS"/>
    <s v="24-11-2021"/>
    <m/>
    <n v="10000"/>
    <n v="350"/>
    <m/>
  </r>
  <r>
    <n v="28.9"/>
    <s v="NOVIEMBRE"/>
    <x v="1"/>
    <s v="TORTÍ"/>
    <s v="ISAIDA PACHECO CAISAMO "/>
    <s v="8-831-263"/>
    <s v="14087-0013-2021"/>
    <n v="1"/>
    <m/>
    <m/>
    <n v="1"/>
    <m/>
    <m/>
    <n v="1"/>
    <s v="MICROFIANZAS"/>
    <s v="24-11-2021"/>
    <m/>
    <n v="10000"/>
    <n v="200"/>
    <m/>
  </r>
  <r>
    <n v="30.3"/>
    <s v="NOVIEMBRE"/>
    <x v="1"/>
    <s v="TORTÍ"/>
    <s v="EMERITADEL CARMEN JAEN "/>
    <s v="8-885-1177"/>
    <s v="14087-0014-2021"/>
    <n v="1"/>
    <m/>
    <m/>
    <n v="1"/>
    <m/>
    <m/>
    <n v="1"/>
    <s v="MICROFIANZAS"/>
    <s v="24-11-2021"/>
    <m/>
    <n v="10000"/>
    <n v="200"/>
    <m/>
  </r>
  <r>
    <n v="31.7"/>
    <s v="NOVIEMBRE"/>
    <x v="1"/>
    <s v="TORTÍ"/>
    <s v="YELENYS YASMIN GONZALEZ "/>
    <s v="8-793-1867"/>
    <s v="14087-0015-2021"/>
    <n v="1"/>
    <m/>
    <m/>
    <n v="1"/>
    <m/>
    <m/>
    <n v="1"/>
    <s v="MICROFIANZAS"/>
    <s v="24-11-2021"/>
    <m/>
    <n v="10000"/>
    <n v="350"/>
    <m/>
  </r>
  <r>
    <n v="33.1"/>
    <s v="NOVIEMBRE"/>
    <x v="1"/>
    <s v="TORTÍ"/>
    <s v="AGAPITO SAEZ CERRUD "/>
    <s v="8-885-926"/>
    <s v="14087-0017-2021"/>
    <n v="1"/>
    <m/>
    <m/>
    <n v="1"/>
    <m/>
    <m/>
    <n v="1"/>
    <s v="MICROFIANZAS"/>
    <s v="24-11-2021"/>
    <m/>
    <n v="5000"/>
    <n v="175"/>
    <m/>
  </r>
  <r>
    <n v="34.5"/>
    <s v="NOVIEMBRE"/>
    <x v="1"/>
    <s v="TORTÍ"/>
    <s v="BENYI CASAMA "/>
    <s v="5-706-1047"/>
    <s v="14087-0018-2021"/>
    <n v="1"/>
    <m/>
    <m/>
    <n v="1"/>
    <m/>
    <m/>
    <n v="1"/>
    <s v="MICROFIANZAS"/>
    <s v="24-11-2021"/>
    <m/>
    <n v="10000"/>
    <n v="600"/>
    <m/>
  </r>
  <r>
    <n v="35.9"/>
    <s v="NOVIEMBRE"/>
    <x v="1"/>
    <s v="TORTÍ"/>
    <s v="HERMELINDA ROSA FRIAS FRIAS "/>
    <s v="7-707-464"/>
    <s v="14087-0019-2021"/>
    <n v="1"/>
    <m/>
    <m/>
    <n v="1"/>
    <m/>
    <m/>
    <n v="1"/>
    <s v="MICROFIANZAS"/>
    <s v="24-11-2021"/>
    <m/>
    <n v="10000"/>
    <n v="200"/>
    <m/>
  </r>
  <r>
    <n v="37.299999999999997"/>
    <s v="NOVIEMBRE"/>
    <x v="1"/>
    <s v="TORTÍ"/>
    <s v="LUIS ALEJANDRO VARGAS  BARTUANO "/>
    <s v="8-927-503"/>
    <s v="14087-0020-2021"/>
    <n v="1"/>
    <m/>
    <m/>
    <n v="1"/>
    <m/>
    <m/>
    <n v="1"/>
    <s v="MICROFIANZAS"/>
    <s v="24-11-2021"/>
    <m/>
    <n v="10000"/>
    <n v="600"/>
    <m/>
  </r>
  <r>
    <n v="38.700000000000003"/>
    <s v="NOVIEMBRE"/>
    <x v="1"/>
    <s v="TORTÍ"/>
    <s v=" YARITZA DIANETH SOLIS ZAMBRANO "/>
    <s v="8-937-1141"/>
    <s v="14087-0021-2021"/>
    <n v="1"/>
    <m/>
    <m/>
    <n v="1"/>
    <m/>
    <m/>
    <n v="1"/>
    <s v="MICROFIANZAS"/>
    <s v="24-11-2021"/>
    <m/>
    <n v="10000"/>
    <n v="200"/>
    <m/>
  </r>
  <r>
    <n v="40.1"/>
    <s v="NOVIEMBRE"/>
    <x v="1"/>
    <s v="TORTÍ"/>
    <s v="MINERVA OJO  PEREZ "/>
    <s v="6-715-2022"/>
    <s v="14087-0023-2021"/>
    <n v="1"/>
    <m/>
    <m/>
    <n v="1"/>
    <m/>
    <m/>
    <n v="1"/>
    <s v="MICROFIANZAS"/>
    <s v="24-11-2021"/>
    <m/>
    <n v="5000"/>
    <n v="175"/>
    <m/>
  </r>
  <r>
    <n v="41.5"/>
    <s v="NOVIEMBRE"/>
    <x v="1"/>
    <s v="TORTÍ"/>
    <s v="YUSLEIDI YATZURI ARABA ORTEGA "/>
    <s v="8-913-214"/>
    <s v="14087-0024-2021"/>
    <n v="1"/>
    <m/>
    <m/>
    <n v="1"/>
    <m/>
    <m/>
    <n v="1"/>
    <s v="MICROFIANZAS"/>
    <s v="24-11-2021"/>
    <m/>
    <n v="10000"/>
    <n v="350"/>
    <m/>
  </r>
  <r>
    <n v="42.9"/>
    <s v="NOVIEMBRE"/>
    <x v="1"/>
    <s v="TORTÍ"/>
    <s v="IRIS  MARITZA PEREZ"/>
    <s v="7-109-850"/>
    <s v="14087-0025-2021"/>
    <n v="1"/>
    <m/>
    <m/>
    <n v="1"/>
    <m/>
    <m/>
    <n v="1"/>
    <s v="MICROFIANZAS"/>
    <s v="24-11-2021"/>
    <m/>
    <n v="10000"/>
    <n v="600"/>
    <m/>
  </r>
  <r>
    <n v="44.3"/>
    <s v="NOVIEMBRE"/>
    <x v="1"/>
    <s v="TORTÍ"/>
    <s v="MIGUEL ANGEL ARCIA "/>
    <s v="7-704-2428"/>
    <s v="14087-0027-2021"/>
    <n v="1"/>
    <m/>
    <m/>
    <n v="1"/>
    <m/>
    <m/>
    <n v="1"/>
    <s v="MICROFIANZAS"/>
    <s v="24-11-2021"/>
    <m/>
    <n v="10000"/>
    <n v="200"/>
    <m/>
  </r>
  <r>
    <n v="45.7"/>
    <s v="NOVIEMBRE"/>
    <x v="1"/>
    <s v="TORTÍ"/>
    <s v="ANA DEL C . BANDA   SAMANIEGO "/>
    <s v="8-928-475"/>
    <s v="14087-0029-2021"/>
    <n v="1"/>
    <m/>
    <m/>
    <n v="1"/>
    <m/>
    <m/>
    <n v="1"/>
    <s v="MICROFIANZAS"/>
    <s v="24-11-2021"/>
    <m/>
    <n v="10000"/>
    <n v="600"/>
    <m/>
  </r>
  <r>
    <n v="47.1"/>
    <s v="NOVIEMBRE"/>
    <x v="1"/>
    <s v="TORTÍ"/>
    <s v="EDUARD RAUL SAAVEDRA  V "/>
    <s v="8-925-569"/>
    <s v="14087-0031-2021"/>
    <n v="1"/>
    <m/>
    <m/>
    <n v="1"/>
    <m/>
    <m/>
    <n v="1"/>
    <s v="MICROFIANZAS"/>
    <s v="24-11-2021"/>
    <m/>
    <n v="10000"/>
    <n v="200"/>
    <m/>
  </r>
  <r>
    <n v="48.5"/>
    <s v="NOVIEMBRE"/>
    <x v="1"/>
    <s v="TORTÍ"/>
    <s v="LILIANA EDITH CAMPOS "/>
    <s v="5-710-707"/>
    <s v="14087-0032-2021"/>
    <n v="1"/>
    <m/>
    <m/>
    <n v="1"/>
    <m/>
    <m/>
    <n v="1"/>
    <s v="MICROFIANZAS"/>
    <s v="25-11-2021"/>
    <m/>
    <n v="5000"/>
    <n v="300"/>
    <m/>
  </r>
  <r>
    <n v="49.9"/>
    <s v="NOVIEMBRE"/>
    <x v="1"/>
    <s v="TORTÍ"/>
    <s v=" NERVIS  NEREYDA  GARCIA  ORTEGA "/>
    <s v="8-782-1866"/>
    <s v="14087-0034-2021"/>
    <n v="1"/>
    <m/>
    <m/>
    <n v="1"/>
    <m/>
    <m/>
    <n v="1"/>
    <s v="MICROFIANZAS"/>
    <s v="26-11-2021"/>
    <m/>
    <n v="10000"/>
    <n v="200"/>
    <m/>
  </r>
  <r>
    <n v="51.3"/>
    <s v="NOVIEMBRE"/>
    <x v="1"/>
    <s v="TORTÍ"/>
    <s v=" GERMAN  FRIAS  VARGAS "/>
    <s v="7-84-1190"/>
    <s v="14087-0035-2021"/>
    <n v="1"/>
    <m/>
    <m/>
    <n v="1"/>
    <m/>
    <m/>
    <n v="1"/>
    <s v="MICROFIANZAS"/>
    <s v="26-11-2021"/>
    <m/>
    <n v="10000"/>
    <n v="200"/>
    <m/>
  </r>
  <r>
    <n v="52.7"/>
    <s v="NOVIEMBRE"/>
    <x v="1"/>
    <s v="TORTÍ"/>
    <s v="RAFAEL LUCERO CORTEZ "/>
    <s v="8-828-343"/>
    <s v="14087-0037-2021"/>
    <n v="1"/>
    <m/>
    <m/>
    <n v="1"/>
    <m/>
    <m/>
    <n v="1"/>
    <s v="MICROFIANZAS"/>
    <s v="23-11-2021"/>
    <m/>
    <n v="10000"/>
    <n v="350"/>
    <m/>
  </r>
  <r>
    <n v="54.1"/>
    <s v="NOVIEMBRE"/>
    <x v="2"/>
    <s v="PENONOMÉ"/>
    <s v="KATHERINE RAMOS"/>
    <s v="2-743-11"/>
    <s v="14021-0057-2021"/>
    <n v="1"/>
    <m/>
    <m/>
    <n v="1"/>
    <m/>
    <m/>
    <n v="1"/>
    <s v="MICROFIANZAS"/>
    <d v="2021-11-24T00:00:00"/>
    <m/>
    <n v="3000"/>
    <n v="60"/>
    <m/>
  </r>
  <r>
    <n v="55.5"/>
    <s v="NOVIEMBRE"/>
    <x v="2"/>
    <s v="PENONOMÉ"/>
    <s v="ISBETH BERNAL"/>
    <s v="6-704-881"/>
    <s v="14021-0058-2021"/>
    <n v="1"/>
    <m/>
    <m/>
    <n v="1"/>
    <m/>
    <m/>
    <n v="1"/>
    <s v="MICROFIANZAS"/>
    <d v="2021-11-24T00:00:00"/>
    <m/>
    <n v="5000"/>
    <n v="100"/>
    <m/>
  </r>
  <r>
    <n v="56.9"/>
    <s v="NOVIEMBRE"/>
    <x v="2"/>
    <s v="PENONOMÉ"/>
    <s v="PEDRO AGUILAR"/>
    <s v="2-712-1436"/>
    <s v="14021-0059-2021"/>
    <n v="1"/>
    <m/>
    <m/>
    <n v="1"/>
    <m/>
    <m/>
    <n v="1"/>
    <s v="MICROFIANZAS"/>
    <d v="2021-11-24T00:00:00"/>
    <m/>
    <n v="4000"/>
    <n v="80"/>
    <m/>
  </r>
  <r>
    <n v="58.3"/>
    <s v="NOVIEMBRE"/>
    <x v="2"/>
    <s v="PENONOMÉ"/>
    <s v="MELIDA OSES"/>
    <s v="2-710-1806"/>
    <s v="14021-0060-2021"/>
    <n v="1"/>
    <m/>
    <m/>
    <n v="1"/>
    <m/>
    <m/>
    <n v="1"/>
    <s v="MICROFIANZAS"/>
    <d v="2021-11-25T00:00:00"/>
    <m/>
    <n v="2952.5"/>
    <n v="59.05"/>
    <m/>
  </r>
  <r>
    <n v="59.7"/>
    <s v="NOVIEMBRE"/>
    <x v="2"/>
    <s v="PENONOMÉ"/>
    <s v="ZONY MENESES"/>
    <s v="2-110-792"/>
    <s v="14021-0061-2021"/>
    <n v="1"/>
    <m/>
    <m/>
    <n v="1"/>
    <m/>
    <m/>
    <n v="1"/>
    <s v="MICROFIANZAS"/>
    <d v="2021-11-25T00:00:00"/>
    <m/>
    <n v="6200"/>
    <n v="124"/>
    <m/>
  </r>
  <r>
    <n v="61.1"/>
    <s v="NOVIEMBRE"/>
    <x v="2"/>
    <s v="PENONOMÉ"/>
    <s v="YUVILENYS RODRIGUEZ"/>
    <s v="2-742-1425"/>
    <s v="14021-0062-2021"/>
    <n v="1"/>
    <m/>
    <m/>
    <n v="1"/>
    <m/>
    <m/>
    <n v="1"/>
    <s v="MICROFIANZAS"/>
    <d v="2021-11-25T00:00:00"/>
    <m/>
    <n v="8000"/>
    <n v="160"/>
    <m/>
  </r>
  <r>
    <n v="62.5"/>
    <s v="NOVIEMBRE"/>
    <x v="2"/>
    <s v="PENONOMÉ"/>
    <s v="LORENA NAVARRO"/>
    <s v="2-709-1116"/>
    <s v="14021-0063-2021"/>
    <n v="1"/>
    <m/>
    <m/>
    <n v="1"/>
    <m/>
    <m/>
    <n v="1"/>
    <s v="MICROFIANZAS"/>
    <d v="2021-11-25T00:00:00"/>
    <m/>
    <n v="3000"/>
    <n v="60"/>
    <m/>
  </r>
  <r>
    <n v="63.9"/>
    <s v="NOVIEMBRE"/>
    <x v="3"/>
    <s v="CAPIRA"/>
    <s v="JAHIR AHMET SAMANIEGO GUZMAN"/>
    <s v="8-871-2385"/>
    <s v="06084-0007-2021"/>
    <n v="1"/>
    <n v="1"/>
    <m/>
    <m/>
    <m/>
    <m/>
    <n v="1"/>
    <s v="MAQUINARIA Y EQUIPO"/>
    <s v="23/11/21021"/>
    <s v="POR EMITIR"/>
    <n v="540.98"/>
    <n v="4.32"/>
    <n v="4.32"/>
  </r>
  <r>
    <n v="65.3"/>
    <s v="NOVIEMBRE"/>
    <x v="3"/>
    <s v="CAPIRA"/>
    <s v="ALEXIS MARTINEZ BENITEZ"/>
    <s v="3-735-2153"/>
    <s v="06084-0008-2021"/>
    <n v="1"/>
    <n v="1"/>
    <m/>
    <m/>
    <m/>
    <m/>
    <n v="1"/>
    <s v="MAQUINARIA Y EQUIPO"/>
    <s v="24/11/2021"/>
    <s v="POR EMITIR"/>
    <n v="416.23"/>
    <n v="3.32"/>
    <n v="3.32"/>
  </r>
  <r>
    <n v="66.7"/>
    <s v="NOVIEMBRE"/>
    <x v="3"/>
    <s v="CHAME"/>
    <s v="CLAUDINO NUÑEZ ZAMORA"/>
    <s v="8-211-1182"/>
    <s v="03085-0004-2021"/>
    <n v="1"/>
    <n v="1"/>
    <m/>
    <m/>
    <m/>
    <m/>
    <n v="1"/>
    <s v="TRANSPORTE PECUARIO"/>
    <s v="23/11/2021"/>
    <s v="POR EMITIR"/>
    <n v="2100"/>
    <n v="28.25"/>
    <n v="28.25"/>
  </r>
  <r>
    <n v="68.099999999999994"/>
    <s v="NOVIEMBRE"/>
    <x v="4"/>
    <s v="DAVID"/>
    <s v="Erick Medianero"/>
    <s v="4-248-973"/>
    <s v="06041-0015-2021"/>
    <n v="1"/>
    <m/>
    <m/>
    <n v="1"/>
    <m/>
    <m/>
    <n v="1"/>
    <s v="MAQUINARIA Y EQUIPO"/>
    <d v="2021-10-27T00:00:00"/>
    <m/>
    <n v="709.8"/>
    <n v="5.68"/>
    <n v="0"/>
  </r>
  <r>
    <n v="69.5"/>
    <s v="NOVIEMBRE"/>
    <x v="4"/>
    <s v="DAVID"/>
    <s v="Erick Medianero"/>
    <s v="4-248-973"/>
    <s v="06041-0016-2021"/>
    <n v="1"/>
    <m/>
    <m/>
    <n v="1"/>
    <m/>
    <m/>
    <n v="1"/>
    <s v="MAQUINARIA Y EQUIPO"/>
    <d v="2021-10-27T00:00:00"/>
    <m/>
    <n v="2238.98"/>
    <n v="17.91"/>
    <n v="0"/>
  </r>
  <r>
    <n v="70.900000000000006"/>
    <s v="NOVIEMBRE"/>
    <x v="4"/>
    <s v="DAVID"/>
    <s v="Daneris Madrid"/>
    <s v="4-712-2366"/>
    <s v="07041-0028-2021"/>
    <n v="1"/>
    <m/>
    <m/>
    <n v="1"/>
    <m/>
    <m/>
    <n v="1"/>
    <s v="BOTES Y MOTORES"/>
    <d v="2021-10-25T00:00:00"/>
    <m/>
    <n v="8489.7000000000007"/>
    <n v="148.57"/>
    <n v="0"/>
  </r>
  <r>
    <n v="72.3"/>
    <s v="NOVIEMBRE"/>
    <x v="4"/>
    <s v="DAVID"/>
    <s v="Daneris Madrid"/>
    <s v="4-712-2366"/>
    <s v="07041-0029-2021"/>
    <n v="1"/>
    <m/>
    <m/>
    <n v="1"/>
    <m/>
    <m/>
    <n v="1"/>
    <s v="BOTES Y MOTORES"/>
    <d v="2021-10-25T00:00:00"/>
    <m/>
    <n v="3502.44"/>
    <n v="52.54"/>
    <n v="0"/>
  </r>
  <r>
    <n v="73.7"/>
    <s v="NOVIEMBRE"/>
    <x v="4"/>
    <s v="DAVID"/>
    <s v="Elias Gomez"/>
    <s v="4-191-120"/>
    <s v="07041-0030-2021"/>
    <n v="1"/>
    <m/>
    <m/>
    <n v="1"/>
    <m/>
    <m/>
    <n v="1"/>
    <s v="BOTES Y MOTORES"/>
    <d v="2021-10-26T00:00:00"/>
    <m/>
    <n v="11575.2"/>
    <n v="173.63"/>
    <n v="0"/>
  </r>
  <r>
    <n v="75.099999999999994"/>
    <s v="NOVIEMBRE"/>
    <x v="4"/>
    <s v="DAVID"/>
    <s v="Elias Gomez"/>
    <s v="4-191-120"/>
    <s v="07041-0031-2021"/>
    <n v="1"/>
    <m/>
    <m/>
    <n v="1"/>
    <m/>
    <m/>
    <n v="1"/>
    <s v="BOTES Y MOTORES"/>
    <d v="2021-10-26T00:00:00"/>
    <m/>
    <n v="3502.44"/>
    <n v="52.54"/>
    <n v="0"/>
  </r>
  <r>
    <n v="76.5"/>
    <s v="NOVIEMBRE"/>
    <x v="4"/>
    <s v="DAVID"/>
    <s v="Enrique Dixon"/>
    <s v="1-707-160"/>
    <s v="03041-0050-2021"/>
    <n v="1"/>
    <m/>
    <n v="1"/>
    <m/>
    <m/>
    <m/>
    <n v="1"/>
    <s v="TRANSPORTE PECUARIO"/>
    <d v="2021-11-24T00:00:00"/>
    <m/>
    <n v="3500"/>
    <n v="38.75"/>
    <n v="38.75"/>
  </r>
  <r>
    <n v="77.900000000000006"/>
    <s v="NOVIEMBRE"/>
    <x v="4"/>
    <s v="DAVID"/>
    <s v="Cafelino 4, S.A."/>
    <s v="2032603-1-745139"/>
    <s v="08041-0040-2021"/>
    <n v="1"/>
    <m/>
    <n v="1"/>
    <m/>
    <m/>
    <m/>
    <n v="1"/>
    <s v="INFRAESTRUCTURAS AGROPECUARIAS"/>
    <d v="2021-11-24T00:00:00"/>
    <m/>
    <n v="46866.06"/>
    <n v="585.83000000000004"/>
    <n v="585.83000000000004"/>
  </r>
  <r>
    <n v="79.3"/>
    <s v="NOVIEMBRE"/>
    <x v="4"/>
    <s v="DAVID"/>
    <s v="Cafelino 4, S.A."/>
    <s v="2032603-1-745139"/>
    <s v="08041-0041-2021"/>
    <n v="1"/>
    <m/>
    <n v="1"/>
    <m/>
    <m/>
    <m/>
    <n v="1"/>
    <s v="INFRAESTRUCTURAS AGROPECUARIAS"/>
    <d v="2021-11-24T00:00:00"/>
    <m/>
    <n v="18660.189999999999"/>
    <n v="186.6"/>
    <n v="186.6"/>
  </r>
  <r>
    <n v="80.7"/>
    <s v="NOVIEMBRE"/>
    <x v="4"/>
    <s v="DAVID"/>
    <s v="Cafelino 4, S.A."/>
    <s v="2032603-1-745139"/>
    <s v="08041-0042-2021"/>
    <n v="1"/>
    <m/>
    <n v="1"/>
    <m/>
    <m/>
    <m/>
    <n v="1"/>
    <s v="INFRAESTRUCTURAS AGROPECUARIAS"/>
    <d v="2021-11-24T00:00:00"/>
    <m/>
    <n v="15865.37"/>
    <n v="118.99"/>
    <n v="118.99"/>
  </r>
  <r>
    <n v="82.1"/>
    <s v="NOVIEMBRE"/>
    <x v="4"/>
    <s v="DAVID"/>
    <s v="Roberto Carlos Rivera"/>
    <s v="4-729-1823"/>
    <s v="08041-0043-2021"/>
    <n v="1"/>
    <m/>
    <m/>
    <n v="1"/>
    <m/>
    <m/>
    <n v="1"/>
    <s v="INFRAESTRUCTURAS AGROPECUARIAS"/>
    <d v="2021-11-24T00:00:00"/>
    <m/>
    <n v="20944.169999999998"/>
    <n v="104.72"/>
    <n v="104.72"/>
  </r>
  <r>
    <n v="83.5"/>
    <s v="NOVIEMBRE"/>
    <x v="4"/>
    <s v="DAVID"/>
    <s v="Adan Atencio"/>
    <s v="4-159-325"/>
    <s v="06041-0017-2021"/>
    <n v="1"/>
    <n v="1"/>
    <m/>
    <m/>
    <m/>
    <m/>
    <n v="1"/>
    <s v="MAQUINARIA Y EQUIPO"/>
    <d v="2021-11-24T00:00:00"/>
    <m/>
    <n v="1500.14"/>
    <n v="12"/>
    <n v="0"/>
  </r>
  <r>
    <n v="84.9"/>
    <s v="NOVIEMBRE"/>
    <x v="4"/>
    <s v="DAVID"/>
    <s v="Alcides Rivera"/>
    <s v="4-115-830"/>
    <s v="07041-0032-2021"/>
    <n v="1"/>
    <m/>
    <m/>
    <n v="1"/>
    <m/>
    <m/>
    <n v="1"/>
    <s v="BOTES Y MOTORES"/>
    <d v="2021-11-24T00:00:00"/>
    <m/>
    <n v="2893.8"/>
    <n v="50.64"/>
    <n v="0"/>
  </r>
  <r>
    <n v="86.3"/>
    <s v="NOVIEMBRE"/>
    <x v="4"/>
    <s v="DAVID"/>
    <s v="Alcides Rivera"/>
    <s v="4-115-830"/>
    <s v="07041-0033-2021"/>
    <n v="1"/>
    <m/>
    <m/>
    <n v="1"/>
    <m/>
    <m/>
    <n v="1"/>
    <s v="BOTES Y MOTORES"/>
    <d v="2021-11-24T00:00:00"/>
    <m/>
    <n v="2700"/>
    <n v="40.5"/>
    <n v="0"/>
  </r>
  <r>
    <n v="87.7"/>
    <s v="NOVIEMBRE"/>
    <x v="4"/>
    <s v="DAVID"/>
    <s v="Ramiro Ramos"/>
    <s v="4-166-520"/>
    <s v="07041-0034-2021"/>
    <n v="1"/>
    <m/>
    <m/>
    <n v="1"/>
    <m/>
    <m/>
    <n v="1"/>
    <s v="BOTES Y MOTORES"/>
    <d v="2021-11-24T00:00:00"/>
    <m/>
    <n v="2239"/>
    <n v="44.78"/>
    <n v="0"/>
  </r>
  <r>
    <n v="89.1"/>
    <s v="NOVIEMBRE"/>
    <x v="4"/>
    <s v="DAVID"/>
    <s v="Rosa Acosta"/>
    <s v="4-177-38"/>
    <s v="07041-0035-2021"/>
    <n v="1"/>
    <m/>
    <m/>
    <n v="1"/>
    <m/>
    <m/>
    <n v="1"/>
    <s v="BOTES Y MOTORES"/>
    <d v="2021-11-24T00:00:00"/>
    <m/>
    <n v="3500"/>
    <n v="70"/>
    <n v="0"/>
  </r>
  <r>
    <n v="90.5"/>
    <s v="NOVIEMBRE"/>
    <x v="4"/>
    <s v="DAVID"/>
    <s v="Santiago Espinosa "/>
    <s v="4-137-1759"/>
    <s v="08041-0044-2021"/>
    <n v="1"/>
    <m/>
    <m/>
    <n v="1"/>
    <m/>
    <m/>
    <n v="1"/>
    <s v="INFRAESTRUCTURAS AGROPECUARIAS"/>
    <d v="2021-10-27T00:00:00"/>
    <m/>
    <n v="45540"/>
    <n v="227.7"/>
    <n v="227.7"/>
  </r>
  <r>
    <n v="91.9"/>
    <s v="NOVIEMBRE"/>
    <x v="5"/>
    <s v="TONOSÍ"/>
    <s v="ARTURO SMITH PEREZ BARRIA "/>
    <s v="6-704-711"/>
    <s v="06072-0003-2021"/>
    <n v="1"/>
    <m/>
    <m/>
    <m/>
    <m/>
    <n v="1"/>
    <n v="1"/>
    <s v="MAQUINARIA Y EQUIPO"/>
    <s v="16/11/2021"/>
    <s v="18/11/2021"/>
    <n v="1336.64"/>
    <n v="10.69"/>
    <n v="10.69"/>
  </r>
  <r>
    <n v="93.3"/>
    <s v="NOVIEMBRE"/>
    <x v="6"/>
    <s v="SONÁ"/>
    <s v="Ida America Gonzalez Cruz de Vasquez"/>
    <s v="9-128-559"/>
    <s v="14092-0008-2021"/>
    <n v="1"/>
    <m/>
    <m/>
    <n v="1"/>
    <m/>
    <m/>
    <n v="1"/>
    <s v="MICROFIANZAS"/>
    <d v="2021-11-15T00:00:00"/>
    <d v="2021-11-26T00:00:00"/>
    <n v="10000"/>
    <n v="200"/>
    <m/>
  </r>
  <r>
    <n v="94.7"/>
    <s v="NOVIEMBRE"/>
    <x v="6"/>
    <s v="SONÁ"/>
    <s v="Agropecuaria Codab, S.A"/>
    <s v="15566922-2 "/>
    <s v="06091-0024-2021"/>
    <n v="1"/>
    <m/>
    <m/>
    <n v="1"/>
    <m/>
    <m/>
    <n v="1"/>
    <s v="MAQUINARIA Y EQUIPO"/>
    <d v="2021-11-19T00:00:00"/>
    <d v="2021-11-23T00:00:00"/>
    <n v="16472.650000000001"/>
    <n v="362.56"/>
    <m/>
  </r>
  <r>
    <n v="96.1"/>
    <s v="NOVIEMBRE"/>
    <x v="6"/>
    <s v="SONÁ"/>
    <s v="Agropecuaria Codab, S.A"/>
    <s v="15566922-2 "/>
    <s v="06091-0025-2021"/>
    <n v="1"/>
    <m/>
    <m/>
    <n v="1"/>
    <m/>
    <m/>
    <n v="1"/>
    <s v="MAQUINARIA Y EQUIPO"/>
    <d v="2021-11-19T00:00:00"/>
    <d v="2021-11-23T00:00:00"/>
    <n v="16799"/>
    <n v="369.74"/>
    <m/>
  </r>
  <r>
    <n v="97.5"/>
    <s v="NOVIEMBRE"/>
    <x v="6"/>
    <s v="SONÁ"/>
    <s v="Agropecuaria Codab, S.A"/>
    <s v="15566922-2 "/>
    <s v="06091-0026-2021"/>
    <n v="1"/>
    <m/>
    <m/>
    <n v="1"/>
    <m/>
    <m/>
    <n v="1"/>
    <s v="MAQUINARIA Y EQUIPO"/>
    <d v="2021-11-19T00:00:00"/>
    <d v="2021-11-23T00:00:00"/>
    <n v="13800"/>
    <n v="303.73"/>
    <m/>
  </r>
  <r>
    <n v="98.9"/>
    <s v="NOVIEMBRE"/>
    <x v="6"/>
    <s v="SONÁ"/>
    <s v="Florentina Alfonso Gonzalez"/>
    <s v="9-189-147"/>
    <s v="07091-0005-2021"/>
    <n v="1"/>
    <m/>
    <m/>
    <n v="1"/>
    <m/>
    <m/>
    <n v="1"/>
    <s v="BOTES Y MOTORES"/>
    <d v="2021-11-23T00:00:00"/>
    <d v="2021-11-25T00:00:00"/>
    <n v="6500"/>
    <n v="281.95"/>
    <m/>
  </r>
  <r>
    <n v="100.3"/>
    <s v="NOVIEMBRE"/>
    <x v="6"/>
    <s v="SONÁ"/>
    <s v="Florentina Alfonso Gonzalez"/>
    <s v="9-189-147"/>
    <s v="07091-0006-2021"/>
    <n v="1"/>
    <m/>
    <m/>
    <n v="1"/>
    <m/>
    <m/>
    <n v="1"/>
    <s v="BOTES Y MOTORES"/>
    <d v="2021-11-23T00:00:00"/>
    <d v="2021-11-25T00:00:00"/>
    <n v="5100.01"/>
    <n v="217.64"/>
    <m/>
  </r>
  <r>
    <n v="101.7"/>
    <s v="NOVIEMBRE"/>
    <x v="6"/>
    <s v="SONÁ"/>
    <s v="Guillermo Gonzalez Ramos "/>
    <s v="9-104-1488"/>
    <s v="07091-0007-2021"/>
    <n v="1"/>
    <m/>
    <m/>
    <n v="1"/>
    <m/>
    <m/>
    <n v="1"/>
    <s v="BOTES Y MOTORES"/>
    <d v="2021-11-24T00:00:00"/>
    <d v="2021-11-26T00:00:00"/>
    <n v="2200.0100000000002"/>
    <n v="62.7"/>
    <m/>
  </r>
  <r>
    <n v="103.1"/>
    <s v="NOVIEMBRE"/>
    <x v="6"/>
    <s v="SONÁ"/>
    <s v="Guillermo Gonzalez Ramos "/>
    <s v="9-104-1488"/>
    <s v="14091-0025-2021"/>
    <n v="1"/>
    <m/>
    <m/>
    <n v="1"/>
    <m/>
    <m/>
    <n v="1"/>
    <s v="MICROFIANZAS"/>
    <d v="2021-11-24T00:00:00"/>
    <d v="2021-11-26T00:00:00"/>
    <n v="5000"/>
    <n v="500"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5">
  <r>
    <s v="NOVIEMBRE"/>
    <x v="0"/>
    <s v="CHANGUINOLA"/>
    <s v="MAQUINARIA Y EQUIPO"/>
    <n v="2"/>
    <n v="2"/>
    <m/>
    <m/>
    <m/>
    <m/>
    <n v="1"/>
    <n v="2"/>
    <n v="18045.96"/>
    <n v="251.56"/>
    <n v="251.56"/>
    <n v="0"/>
  </r>
  <r>
    <s v="NOVIEMBRE"/>
    <x v="1"/>
    <s v="TORTÍ"/>
    <s v="TRANSPORTE PECUARIO"/>
    <n v="8"/>
    <m/>
    <n v="8"/>
    <m/>
    <m/>
    <m/>
    <n v="5"/>
    <n v="8"/>
    <n v="21000"/>
    <n v="257.5"/>
    <n v="257.5"/>
    <n v="0"/>
  </r>
  <r>
    <s v="NOVIEMBRE"/>
    <x v="1"/>
    <s v="TORTÍ"/>
    <s v="MICROFIANZAS"/>
    <n v="28"/>
    <m/>
    <m/>
    <n v="28"/>
    <m/>
    <m/>
    <n v="28"/>
    <n v="28"/>
    <n v="265000"/>
    <n v="9200"/>
    <m/>
    <n v="9200"/>
  </r>
  <r>
    <s v="NOVIEMBRE"/>
    <x v="2"/>
    <s v="PENONOMÉ"/>
    <s v="MICROFIANZAS"/>
    <n v="7"/>
    <m/>
    <m/>
    <n v="7"/>
    <m/>
    <m/>
    <n v="7"/>
    <n v="7"/>
    <n v="32150.5"/>
    <n v="643.04999999999995"/>
    <m/>
    <n v="643.04999999999995"/>
  </r>
  <r>
    <s v="NOVIEMBRE"/>
    <x v="3"/>
    <s v="CAPIRA"/>
    <s v="MAQUINARIA Y EQUIPO"/>
    <n v="2"/>
    <n v="2"/>
    <m/>
    <m/>
    <m/>
    <m/>
    <n v="2"/>
    <n v="2"/>
    <n v="957.21"/>
    <n v="7.64"/>
    <n v="7.64"/>
    <n v="0"/>
  </r>
  <r>
    <s v="NOVIEMBRE"/>
    <x v="3"/>
    <s v="CHAME"/>
    <s v="TRANSPORTE PECUARIO"/>
    <n v="1"/>
    <n v="1"/>
    <m/>
    <m/>
    <m/>
    <m/>
    <n v="1"/>
    <n v="1"/>
    <n v="2100"/>
    <n v="28.25"/>
    <n v="28.25"/>
    <n v="0"/>
  </r>
  <r>
    <s v="NOVIEMBRE"/>
    <x v="4"/>
    <s v="DAVID"/>
    <s v="TRANSPORTE PECUARIO"/>
    <n v="1"/>
    <m/>
    <n v="1"/>
    <m/>
    <m/>
    <m/>
    <n v="1"/>
    <n v="1"/>
    <n v="3500"/>
    <n v="38.75"/>
    <n v="38.75"/>
    <n v="0"/>
  </r>
  <r>
    <s v="NOVIEMBRE"/>
    <x v="4"/>
    <s v="DAVID"/>
    <s v="MAQUINARIA Y EQUIPO"/>
    <n v="3"/>
    <n v="1"/>
    <m/>
    <n v="2"/>
    <m/>
    <m/>
    <n v="3"/>
    <n v="3"/>
    <n v="4448.92"/>
    <n v="35.590000000000003"/>
    <n v="0"/>
    <n v="35.590000000000003"/>
  </r>
  <r>
    <s v="NOVIEMBRE"/>
    <x v="4"/>
    <s v="DAVID"/>
    <s v="INFRAESTRUCTURAS AGROPECUARIAS"/>
    <n v="5"/>
    <m/>
    <n v="3"/>
    <n v="2"/>
    <m/>
    <m/>
    <n v="3"/>
    <n v="5"/>
    <n v="147875.79"/>
    <n v="1223.8399999999999"/>
    <n v="1223.8399999999999"/>
    <n v="0"/>
  </r>
  <r>
    <s v="NOVIEMBRE"/>
    <x v="4"/>
    <s v="DAVID"/>
    <s v="BOTES Y MOTORES"/>
    <n v="8"/>
    <m/>
    <m/>
    <n v="8"/>
    <m/>
    <m/>
    <n v="5"/>
    <n v="8"/>
    <n v="38402.58"/>
    <n v="633.20000000000005"/>
    <n v="0"/>
    <n v="633.20000000000005"/>
  </r>
  <r>
    <s v="NOVIEMBRE"/>
    <x v="5"/>
    <s v="TONOSÍ"/>
    <s v="MAQUINARIA Y EQUIPO"/>
    <n v="1"/>
    <m/>
    <m/>
    <m/>
    <m/>
    <n v="1"/>
    <n v="1"/>
    <n v="1"/>
    <n v="1336.64"/>
    <n v="10.69"/>
    <n v="10.69"/>
    <n v="0"/>
  </r>
  <r>
    <s v="NOVIEMBRE"/>
    <x v="6"/>
    <s v="SONÁ"/>
    <s v="MICROFIANZAS"/>
    <n v="1"/>
    <m/>
    <m/>
    <n v="1"/>
    <m/>
    <m/>
    <n v="1"/>
    <n v="1"/>
    <n v="10000"/>
    <n v="200"/>
    <m/>
    <n v="200"/>
  </r>
  <r>
    <s v="NOVIEMBRE"/>
    <x v="6"/>
    <s v="SANTIAGO"/>
    <s v="MAQUINARIA Y EQUIPO"/>
    <n v="3"/>
    <m/>
    <m/>
    <n v="3"/>
    <m/>
    <m/>
    <n v="1"/>
    <n v="3"/>
    <n v="47071.65"/>
    <n v="1036.03"/>
    <m/>
    <n v="1036.03"/>
  </r>
  <r>
    <s v="NOVIEMBRE"/>
    <x v="6"/>
    <s v="SANTIAGO"/>
    <s v="BOTES Y MOTORES"/>
    <n v="3"/>
    <m/>
    <m/>
    <n v="3"/>
    <m/>
    <m/>
    <n v="2"/>
    <n v="3"/>
    <n v="13800.02"/>
    <n v="562.29"/>
    <m/>
    <n v="562.29"/>
  </r>
  <r>
    <s v="NOVIEMBRE"/>
    <x v="6"/>
    <s v="SANTIAGO"/>
    <s v="MICROFIANZAS"/>
    <n v="1"/>
    <m/>
    <m/>
    <n v="1"/>
    <m/>
    <m/>
    <n v="1"/>
    <n v="1"/>
    <n v="5000"/>
    <n v="500"/>
    <m/>
    <n v="5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51">
  <r>
    <s v="NOVIEMBRE"/>
    <x v="0"/>
    <s v="CHANGUINOLA"/>
    <s v="BOVINOS"/>
    <s v="CEBA"/>
    <n v="1"/>
    <n v="1"/>
    <m/>
    <m/>
    <m/>
    <m/>
    <n v="1"/>
    <n v="4"/>
    <n v="2600"/>
    <n v="136.5"/>
    <n v="68.25"/>
    <n v="68.25"/>
    <n v="0"/>
  </r>
  <r>
    <s v="NOVIEMBRE"/>
    <x v="0"/>
    <s v="CHANGUINOLA"/>
    <s v="BOVINOS"/>
    <s v="SEMENTALES LECHE Y CARNE"/>
    <n v="2"/>
    <n v="2"/>
    <m/>
    <m/>
    <m/>
    <m/>
    <n v="2"/>
    <n v="3"/>
    <n v="7500"/>
    <n v="337.5"/>
    <n v="168.75"/>
    <n v="168.75"/>
    <n v="0"/>
  </r>
  <r>
    <s v="NOVIEMBRE"/>
    <x v="0"/>
    <s v="CHIRIQUI GRANDE"/>
    <s v="BOVINOS"/>
    <s v="SEMENTALES LECHE Y CARNE"/>
    <n v="1"/>
    <n v="1"/>
    <m/>
    <m/>
    <m/>
    <m/>
    <n v="1"/>
    <n v="2"/>
    <n v="8000"/>
    <n v="360"/>
    <n v="180"/>
    <n v="180"/>
    <n v="0"/>
  </r>
  <r>
    <s v="NOVIEMBRE"/>
    <x v="1"/>
    <s v="CHEPO"/>
    <s v="BOVINOS"/>
    <s v="CEBA"/>
    <n v="2"/>
    <m/>
    <m/>
    <n v="2"/>
    <m/>
    <m/>
    <n v="1"/>
    <n v="103"/>
    <n v="66950"/>
    <n v="3514.87"/>
    <n v="1757.4349999999999"/>
    <m/>
    <n v="1757.4349999999999"/>
  </r>
  <r>
    <s v="NOVIEMBRE"/>
    <x v="1"/>
    <s v="CHEPO"/>
    <s v="BOVINOS"/>
    <s v="VIENTRE DE CARNE"/>
    <n v="1"/>
    <m/>
    <m/>
    <n v="1"/>
    <m/>
    <m/>
    <n v="1"/>
    <n v="33"/>
    <n v="31350"/>
    <n v="3291.75"/>
    <n v="1645.875"/>
    <m/>
    <n v="1645.875"/>
  </r>
  <r>
    <s v="NOVIEMBRE"/>
    <x v="1"/>
    <s v="CHEPO"/>
    <s v="BOVINOS"/>
    <s v="SEMENTALES LECHE Y CARNE"/>
    <n v="1"/>
    <m/>
    <m/>
    <n v="1"/>
    <m/>
    <m/>
    <n v="1"/>
    <n v="2"/>
    <n v="5000"/>
    <n v="675"/>
    <n v="337.5"/>
    <m/>
    <n v="337.5"/>
  </r>
  <r>
    <s v="NOVIEMBRE"/>
    <x v="1"/>
    <s v="TORTÍ"/>
    <s v="BOVINOS"/>
    <s v="VIENTRE DE CARNE"/>
    <n v="2"/>
    <m/>
    <m/>
    <n v="2"/>
    <m/>
    <m/>
    <n v="2"/>
    <n v="49"/>
    <n v="44100"/>
    <n v="4630.5"/>
    <n v="2315.25"/>
    <m/>
    <n v="2315.25"/>
  </r>
  <r>
    <s v="NOVIEMBRE"/>
    <x v="1"/>
    <s v="TORTÍ"/>
    <s v="BOVINOS"/>
    <s v="SEMENTALES LECHE Y CARNE"/>
    <n v="4"/>
    <n v="1"/>
    <m/>
    <n v="3"/>
    <m/>
    <m/>
    <n v="4"/>
    <n v="5"/>
    <n v="10800"/>
    <n v="1332"/>
    <n v="666"/>
    <m/>
    <n v="666"/>
  </r>
  <r>
    <s v="NOVIEMBRE"/>
    <x v="1"/>
    <s v="TORTÍ"/>
    <s v="BOVINOS"/>
    <s v="VIENTRE DOBLE PROPÓSITO"/>
    <n v="1"/>
    <m/>
    <n v="1"/>
    <m/>
    <m/>
    <m/>
    <n v="1"/>
    <n v="1"/>
    <n v="3600"/>
    <n v="108"/>
    <m/>
    <n v="108"/>
    <m/>
  </r>
  <r>
    <s v="NOVIEMBRE"/>
    <x v="1"/>
    <s v="TORTÍ"/>
    <s v="BOVINOS"/>
    <s v="SEMENTALES LECHE Y CARNE"/>
    <n v="7"/>
    <m/>
    <n v="7"/>
    <m/>
    <m/>
    <m/>
    <n v="4"/>
    <n v="7"/>
    <n v="17400"/>
    <n v="522"/>
    <m/>
    <n v="522"/>
    <m/>
  </r>
  <r>
    <s v="NOVIEMBRE"/>
    <x v="2"/>
    <s v="PENONOMÉ"/>
    <s v="BOVINOS"/>
    <s v="CEBA"/>
    <n v="3"/>
    <m/>
    <m/>
    <n v="3"/>
    <m/>
    <m/>
    <n v="3"/>
    <n v="45"/>
    <n v="30000"/>
    <n v="1163.75"/>
    <n v="581.875"/>
    <m/>
    <n v="581.875"/>
  </r>
  <r>
    <s v="NOVIEMBRE"/>
    <x v="2"/>
    <s v="PENONOMÉ"/>
    <s v="BOVINOS"/>
    <s v="VIENTRE DE CARNE"/>
    <n v="2"/>
    <m/>
    <m/>
    <n v="2"/>
    <m/>
    <m/>
    <n v="2"/>
    <n v="30"/>
    <n v="27750"/>
    <n v="2913.75"/>
    <n v="1456.875"/>
    <m/>
    <n v="1456.875"/>
  </r>
  <r>
    <s v="NOVIEMBRE"/>
    <x v="2"/>
    <s v="PENONOMÉ"/>
    <s v="BOVINOS"/>
    <s v="SEMENTALES LECHE Y CARNE"/>
    <n v="2"/>
    <n v="1"/>
    <m/>
    <n v="1"/>
    <m/>
    <m/>
    <n v="2"/>
    <n v="2"/>
    <n v="4500"/>
    <n v="337.5"/>
    <n v="168.75"/>
    <m/>
    <n v="168.75"/>
  </r>
  <r>
    <s v="NOVIEMBRE"/>
    <x v="2"/>
    <s v="PENONOMÉ"/>
    <s v="CAPRINO "/>
    <s v="VIENTRE DE LECHE"/>
    <n v="1"/>
    <m/>
    <m/>
    <n v="1"/>
    <m/>
    <m/>
    <n v="1"/>
    <n v="10"/>
    <n v="4000"/>
    <n v="360"/>
    <n v="180"/>
    <m/>
    <n v="180"/>
  </r>
  <r>
    <s v="NOVIEMBRE"/>
    <x v="3"/>
    <s v="CHITRÉ"/>
    <s v="BOVINOS"/>
    <s v="CEBA"/>
    <n v="1"/>
    <n v="1"/>
    <m/>
    <m/>
    <m/>
    <m/>
    <n v="1"/>
    <n v="15"/>
    <n v="10500"/>
    <n v="367.5"/>
    <n v="183.75"/>
    <m/>
    <n v="183.75"/>
  </r>
  <r>
    <s v="NOVIEMBRE"/>
    <x v="3"/>
    <s v="CHITRÉ"/>
    <s v="BOVINOS"/>
    <s v="SEMENTALES LECHE Y CARNE"/>
    <n v="2"/>
    <n v="2"/>
    <m/>
    <m/>
    <m/>
    <m/>
    <n v="2"/>
    <n v="5"/>
    <n v="12200"/>
    <n v="549"/>
    <n v="274.5"/>
    <m/>
    <n v="274.5"/>
  </r>
  <r>
    <s v="NOVIEMBRE"/>
    <x v="3"/>
    <s v="CHITRÉ"/>
    <s v="EQUINO"/>
    <s v="EQUINO"/>
    <n v="1"/>
    <n v="1"/>
    <m/>
    <m/>
    <m/>
    <m/>
    <n v="1"/>
    <n v="1"/>
    <n v="5000"/>
    <n v="250"/>
    <n v="250"/>
    <m/>
    <n v="250"/>
  </r>
  <r>
    <s v="NOVIEMBRE"/>
    <x v="3"/>
    <s v="OCÚ"/>
    <s v="BOVINOS"/>
    <s v="CEBA"/>
    <n v="2"/>
    <n v="1"/>
    <m/>
    <n v="1"/>
    <m/>
    <m/>
    <n v="2"/>
    <n v="13"/>
    <n v="8150"/>
    <n v="285.25"/>
    <n v="142.625"/>
    <m/>
    <n v="142.625"/>
  </r>
  <r>
    <s v="NOVIEMBRE"/>
    <x v="3"/>
    <s v="OCÚ"/>
    <s v="BOVINOS"/>
    <s v="SEMENTALES LECHE Y CARNE"/>
    <n v="2"/>
    <n v="2"/>
    <m/>
    <m/>
    <m/>
    <m/>
    <n v="2"/>
    <n v="2"/>
    <n v="3300"/>
    <n v="148.5"/>
    <n v="74.25"/>
    <m/>
    <n v="74.25"/>
  </r>
  <r>
    <s v="NOVIEMBRE"/>
    <x v="4"/>
    <s v="CAPIRA"/>
    <s v="BOVINOS"/>
    <s v="CEBA"/>
    <n v="4"/>
    <n v="3"/>
    <m/>
    <n v="1"/>
    <m/>
    <m/>
    <n v="3"/>
    <n v="54"/>
    <n v="35150"/>
    <n v="1230.25"/>
    <n v="615.125"/>
    <n v="125.13"/>
    <n v="489.995"/>
  </r>
  <r>
    <s v="NOVIEMBRE"/>
    <x v="4"/>
    <s v="CAPIRA"/>
    <s v="BOVINOS"/>
    <s v="VIENTRE DE CARNE"/>
    <n v="4"/>
    <n v="4"/>
    <m/>
    <m/>
    <m/>
    <m/>
    <n v="4"/>
    <n v="30"/>
    <n v="26000"/>
    <n v="910"/>
    <n v="455"/>
    <n v="455"/>
    <n v="0"/>
  </r>
  <r>
    <s v="NOVIEMBRE"/>
    <x v="4"/>
    <s v="CAPIRA"/>
    <s v="BOVINOS"/>
    <s v="SEMENTALES LECHE Y CARNE"/>
    <n v="6"/>
    <n v="6"/>
    <m/>
    <m/>
    <m/>
    <m/>
    <n v="4"/>
    <n v="6"/>
    <n v="17000"/>
    <n v="765"/>
    <n v="382.5"/>
    <n v="382.5"/>
    <n v="0"/>
  </r>
  <r>
    <s v="NOVIEMBRE"/>
    <x v="4"/>
    <s v="CHAME"/>
    <s v="BOVINOS"/>
    <s v="CEBA"/>
    <n v="1"/>
    <n v="1"/>
    <m/>
    <m/>
    <m/>
    <m/>
    <n v="1"/>
    <n v="1"/>
    <n v="1500"/>
    <n v="52.5"/>
    <n v="26.25"/>
    <n v="26.25"/>
    <n v="0"/>
  </r>
  <r>
    <s v="NOVIEMBRE"/>
    <x v="4"/>
    <s v="CHAME"/>
    <s v="BOVINOS"/>
    <s v="VIENTRE DE CARNE"/>
    <n v="1"/>
    <n v="1"/>
    <m/>
    <m/>
    <m/>
    <m/>
    <n v="1"/>
    <n v="6"/>
    <n v="13850"/>
    <n v="484.75"/>
    <n v="242.375"/>
    <n v="242.37"/>
    <n v="-4.9999999999954525E-3"/>
  </r>
  <r>
    <s v="NOVIEMBRE"/>
    <x v="5"/>
    <s v="SANTA FE"/>
    <s v="BOVINOS"/>
    <s v="CEBA"/>
    <n v="1"/>
    <m/>
    <m/>
    <n v="1"/>
    <m/>
    <m/>
    <n v="1"/>
    <n v="30"/>
    <n v="21000"/>
    <n v="1102.5"/>
    <n v="551.25"/>
    <m/>
    <n v="551.25"/>
  </r>
  <r>
    <s v="NOVIEMBRE"/>
    <x v="5"/>
    <s v="SANTA FE"/>
    <s v="BOVINOS"/>
    <s v="VIENTRE DE CARNE"/>
    <n v="6"/>
    <m/>
    <m/>
    <n v="6"/>
    <m/>
    <m/>
    <n v="5"/>
    <n v="281"/>
    <n v="266950"/>
    <n v="28029.75"/>
    <n v="14014.875"/>
    <m/>
    <n v="14014.875"/>
  </r>
  <r>
    <s v="NOVIEMBRE"/>
    <x v="5"/>
    <s v="SANTA FE"/>
    <s v="BOVINOS"/>
    <s v="SEMENTALES LECHE Y CARNE"/>
    <n v="6"/>
    <m/>
    <m/>
    <n v="6"/>
    <m/>
    <m/>
    <n v="6"/>
    <n v="8"/>
    <n v="16000"/>
    <n v="2160"/>
    <n v="1080"/>
    <m/>
    <n v="1080"/>
  </r>
  <r>
    <s v="NOVIEMBRE"/>
    <x v="5"/>
    <s v="METETI"/>
    <s v="BOVINOS"/>
    <s v="CEBA"/>
    <n v="1"/>
    <m/>
    <m/>
    <n v="1"/>
    <m/>
    <m/>
    <n v="1"/>
    <n v="40"/>
    <n v="22000"/>
    <n v="770"/>
    <n v="385"/>
    <m/>
    <n v="385"/>
  </r>
  <r>
    <s v="NOVIEMBRE"/>
    <x v="6"/>
    <s v="DAVID"/>
    <s v="BOVINOS"/>
    <s v="CEBA"/>
    <n v="8"/>
    <n v="2"/>
    <m/>
    <n v="6"/>
    <m/>
    <m/>
    <m/>
    <n v="184"/>
    <n v="132710"/>
    <n v="8157.15"/>
    <n v="4078.5749999999998"/>
    <n v="43.31"/>
    <n v="4035.2649999999999"/>
  </r>
  <r>
    <s v="NOVIEMBRE"/>
    <x v="6"/>
    <s v="DAVID"/>
    <s v="BOVINOS"/>
    <s v="VIENTRE DE CARNE"/>
    <n v="4"/>
    <n v="2"/>
    <m/>
    <n v="2"/>
    <m/>
    <m/>
    <m/>
    <n v="63"/>
    <n v="110350"/>
    <n v="6949.25"/>
    <n v="3474.625"/>
    <n v="387.63"/>
    <n v="3086.9949999999999"/>
  </r>
  <r>
    <s v="NOVIEMBRE"/>
    <x v="6"/>
    <s v="DAVID"/>
    <s v="BOVINOS"/>
    <s v="SEMENTALES LECHE Y CARNE"/>
    <n v="4"/>
    <n v="3"/>
    <m/>
    <n v="1"/>
    <m/>
    <m/>
    <m/>
    <n v="14"/>
    <n v="32800"/>
    <n v="1543.5"/>
    <n v="771.75"/>
    <n v="704.25"/>
    <n v="67.5"/>
  </r>
  <r>
    <s v="NOVIEMBRE"/>
    <x v="7"/>
    <s v="LAS TABLAS "/>
    <s v="BOVINOS"/>
    <s v="CEBA"/>
    <n v="1"/>
    <m/>
    <m/>
    <n v="1"/>
    <m/>
    <m/>
    <n v="1"/>
    <n v="10"/>
    <n v="7000"/>
    <n v="245"/>
    <n v="122.5"/>
    <m/>
    <n v="122.5"/>
  </r>
  <r>
    <s v="NOVIEMBRE"/>
    <x v="7"/>
    <s v="TONOSI"/>
    <s v="BOVINOS"/>
    <s v="VIENTRE DE CARNE"/>
    <n v="2"/>
    <m/>
    <m/>
    <n v="2"/>
    <m/>
    <m/>
    <n v="2"/>
    <n v="40"/>
    <n v="40000"/>
    <n v="4200"/>
    <n v="2100"/>
    <m/>
    <n v="2100"/>
  </r>
  <r>
    <s v="NOVIEMBRE"/>
    <x v="7"/>
    <s v="TONOSI"/>
    <s v="BOVINOS"/>
    <s v="SEMENTALES LECHE Y CARNE"/>
    <n v="2"/>
    <m/>
    <m/>
    <n v="2"/>
    <m/>
    <m/>
    <n v="2"/>
    <n v="2"/>
    <n v="3500"/>
    <n v="472.5"/>
    <n v="236.25"/>
    <m/>
    <n v="236.25"/>
  </r>
  <r>
    <s v="NOVIEMBRE"/>
    <x v="7"/>
    <s v="MACARACAS"/>
    <s v="BOVINOS"/>
    <s v="VIENTRE DE CARNE"/>
    <n v="1"/>
    <n v="1"/>
    <m/>
    <m/>
    <m/>
    <m/>
    <n v="1"/>
    <n v="11"/>
    <n v="11000"/>
    <n v="385"/>
    <n v="192.5"/>
    <n v="192.5"/>
    <n v="0"/>
  </r>
  <r>
    <s v="NOVIEMBRE"/>
    <x v="7"/>
    <s v="PEDASÍ"/>
    <s v="BOVINOS"/>
    <s v="SEMENTALES LECHE Y CARNE"/>
    <n v="1"/>
    <n v="1"/>
    <m/>
    <m/>
    <m/>
    <m/>
    <n v="1"/>
    <n v="1"/>
    <n v="1300"/>
    <n v="58.5"/>
    <n v="29.25"/>
    <n v="29.25"/>
    <n v="0"/>
  </r>
  <r>
    <s v="NOVIEMBRE"/>
    <x v="8"/>
    <s v="BUENA VISTA"/>
    <s v="BOVINOS"/>
    <s v="SEMENTALES LECHE Y CARNE"/>
    <n v="1"/>
    <n v="1"/>
    <m/>
    <m/>
    <m/>
    <m/>
    <n v="1"/>
    <n v="1"/>
    <n v="2000"/>
    <n v="90"/>
    <n v="45"/>
    <m/>
    <n v="45"/>
  </r>
  <r>
    <s v="NOVIEMBRE"/>
    <x v="8"/>
    <s v="BUENA VISTA"/>
    <s v="PORCINO"/>
    <s v="SEMENTAL O VERRACO"/>
    <n v="2"/>
    <m/>
    <m/>
    <n v="2"/>
    <m/>
    <m/>
    <n v="1"/>
    <n v="7"/>
    <n v="3700"/>
    <n v="515.25"/>
    <n v="257.625"/>
    <m/>
    <n v="257.625"/>
  </r>
  <r>
    <s v="NOVIEMBRE"/>
    <x v="8"/>
    <s v="PALENQUE"/>
    <s v="BOVINOS"/>
    <s v="SEMENTALES LECHE Y CARNE"/>
    <n v="1"/>
    <n v="1"/>
    <m/>
    <m/>
    <m/>
    <m/>
    <n v="1"/>
    <n v="1"/>
    <n v="2500"/>
    <n v="112.5"/>
    <n v="56.25"/>
    <m/>
    <n v="56.25"/>
  </r>
  <r>
    <s v="NOVIEMBRE"/>
    <x v="8"/>
    <s v="PALENQUE"/>
    <s v="BOVINOS"/>
    <s v="BUEYES"/>
    <n v="2"/>
    <m/>
    <m/>
    <n v="2"/>
    <m/>
    <m/>
    <n v="1"/>
    <n v="70"/>
    <n v="48500"/>
    <n v="1697.5"/>
    <n v="848.75"/>
    <m/>
    <n v="848.75"/>
  </r>
  <r>
    <s v="NOVIEMBRE"/>
    <x v="8"/>
    <s v="RIO INDIO"/>
    <s v="BOVINOS"/>
    <s v="CEBA"/>
    <n v="1"/>
    <n v="1"/>
    <m/>
    <m/>
    <m/>
    <m/>
    <n v="1"/>
    <n v="7"/>
    <n v="3500"/>
    <n v="122.5"/>
    <n v="61.25"/>
    <m/>
    <n v="61.25"/>
  </r>
  <r>
    <s v="NOVIEMBRE"/>
    <x v="8"/>
    <s v="RIO INDIO"/>
    <s v="BOVINOS"/>
    <s v="VIENTRE DE CARNE"/>
    <n v="7"/>
    <n v="1"/>
    <m/>
    <n v="6"/>
    <m/>
    <m/>
    <n v="5"/>
    <n v="122"/>
    <n v="114950"/>
    <n v="10540.25"/>
    <n v="5270.125"/>
    <m/>
    <n v="5270.125"/>
  </r>
  <r>
    <s v="NOVIEMBRE"/>
    <x v="8"/>
    <s v="RIO INDIO"/>
    <s v="BOVINOS"/>
    <s v="SEMENTALES LECHE Y CARNE"/>
    <n v="8"/>
    <n v="4"/>
    <m/>
    <n v="4"/>
    <m/>
    <m/>
    <n v="8"/>
    <n v="8"/>
    <n v="17000"/>
    <n v="1530"/>
    <n v="765"/>
    <m/>
    <n v="765"/>
  </r>
  <r>
    <s v="NOVIEMBRE"/>
    <x v="9"/>
    <s v="SONÁ"/>
    <s v="BOVINOS"/>
    <s v="CEBA"/>
    <n v="8"/>
    <n v="7"/>
    <m/>
    <n v="1"/>
    <m/>
    <m/>
    <n v="8"/>
    <n v="145"/>
    <n v="99600"/>
    <n v="3626"/>
    <n v="1813"/>
    <n v="500.51"/>
    <n v="1312.49"/>
  </r>
  <r>
    <s v="NOVIEMBRE"/>
    <x v="9"/>
    <s v="SONÁ"/>
    <s v="BOVINOS"/>
    <s v="VIENTRE DE CARNE"/>
    <n v="3"/>
    <n v="2"/>
    <m/>
    <n v="1"/>
    <m/>
    <m/>
    <n v="3"/>
    <n v="29"/>
    <n v="23500"/>
    <n v="1417.5"/>
    <n v="708.75"/>
    <n v="262.5"/>
    <n v="446.25"/>
  </r>
  <r>
    <s v="NOVIEMBRE"/>
    <x v="9"/>
    <s v="SONÁ"/>
    <s v="BOVINOS"/>
    <s v="SEMENTALES LECHE Y CARNE"/>
    <n v="1"/>
    <n v="1"/>
    <m/>
    <m/>
    <m/>
    <m/>
    <n v="1"/>
    <n v="1"/>
    <n v="1900"/>
    <n v="85.5"/>
    <n v="42.75"/>
    <n v="42.75"/>
    <n v="0"/>
  </r>
  <r>
    <s v="NOVIEMBRE"/>
    <x v="9"/>
    <s v="SONÁ"/>
    <s v="BUFALINO"/>
    <s v="TERNERO DE LEVANTE"/>
    <n v="1"/>
    <n v="1"/>
    <m/>
    <m/>
    <m/>
    <m/>
    <n v="1"/>
    <n v="6"/>
    <n v="2400"/>
    <n v="84"/>
    <n v="42"/>
    <n v="42"/>
    <n v="0"/>
  </r>
  <r>
    <s v="NOVIEMBRE"/>
    <x v="9"/>
    <s v="SANTIAGO"/>
    <s v="BOVINOS"/>
    <s v="CEBA"/>
    <n v="2"/>
    <m/>
    <m/>
    <n v="2"/>
    <m/>
    <m/>
    <n v="2"/>
    <n v="31"/>
    <n v="21400"/>
    <n v="756"/>
    <n v="378"/>
    <n v="367.5"/>
    <n v="10.5"/>
  </r>
  <r>
    <s v="NOVIEMBRE"/>
    <x v="9"/>
    <s v="SANTIAGO"/>
    <s v="BOVINOS"/>
    <s v="VIENTRE DE CARNE"/>
    <n v="1"/>
    <m/>
    <m/>
    <n v="1"/>
    <m/>
    <m/>
    <n v="1"/>
    <n v="20"/>
    <n v="20000"/>
    <n v="2100"/>
    <n v="1050"/>
    <m/>
    <n v="1050"/>
  </r>
  <r>
    <s v="NOVIEMBRE"/>
    <x v="9"/>
    <s v="SANTIAGO"/>
    <s v="BOVINOS"/>
    <s v="SEMENTALES LECHE Y CARNE"/>
    <n v="3"/>
    <n v="2"/>
    <m/>
    <n v="1"/>
    <m/>
    <m/>
    <n v="3"/>
    <n v="3"/>
    <n v="7600"/>
    <n v="522"/>
    <n v="261"/>
    <n v="126"/>
    <n v="135"/>
  </r>
  <r>
    <s v="NOVIEMBRE"/>
    <x v="9"/>
    <s v="MARIATO"/>
    <s v="BOVINOS"/>
    <s v="VIENTRE DE CARNE"/>
    <n v="1"/>
    <n v="1"/>
    <m/>
    <m/>
    <m/>
    <m/>
    <m/>
    <n v="3"/>
    <n v="3000"/>
    <n v="105"/>
    <n v="52.5"/>
    <n v="52.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138:E149" firstHeaderRow="0" firstDataRow="1" firstDataCol="1"/>
  <pivotFields count="20">
    <pivotField showAll="0"/>
    <pivotField showAll="0"/>
    <pivotField axis="axisRow" showAll="0">
      <items count="11">
        <item x="0"/>
        <item x="6"/>
        <item x="2"/>
        <item x="8"/>
        <item x="5"/>
        <item x="3"/>
        <item x="7"/>
        <item x="1"/>
        <item x="4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7" baseField="0" baseItem="0"/>
    <dataField name="Suma de 100% PRIMA (B/.)" fld="18" baseField="0" baseItem="0"/>
    <dataField name="Suma de COBRO (B/.)" fld="19" baseField="2" baseItem="0"/>
  </dataFields>
  <formats count="6"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2" type="button" dataOnly="0" labelOnly="1" outline="0" axis="axisRow" fieldPosition="0"/>
    </format>
    <format dxfId="42">
      <pivotArea dataOnly="0" labelOnly="1" fieldPosition="0">
        <references count="1">
          <reference field="2" count="0"/>
        </references>
      </pivotArea>
    </format>
    <format dxfId="41">
      <pivotArea dataOnly="0" labelOnly="1" grandRow="1" outline="0" fieldPosition="0"/>
    </format>
    <format dxfId="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56:E67" firstHeaderRow="0" firstDataRow="1" firstDataCol="1"/>
  <pivotFields count="18">
    <pivotField showAll="0"/>
    <pivotField axis="axisRow" showAll="0">
      <items count="11">
        <item x="0"/>
        <item x="6"/>
        <item x="2"/>
        <item x="8"/>
        <item x="5"/>
        <item x="3"/>
        <item x="7"/>
        <item x="1"/>
        <item x="4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showAll="0"/>
    <pivotField dataField="1"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3" baseField="0" baseItem="0"/>
    <dataField name="Suma de 100% PRIMA (B/.)" fld="14" baseField="0" baseItem="0"/>
    <dataField name="Suma de COBRO (B/.)" fld="16" baseField="1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3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81:E88" firstHeaderRow="0" firstDataRow="1" firstDataCol="1"/>
  <pivotFields count="19">
    <pivotField showAll="0"/>
    <pivotField axis="axisRow" showAll="0">
      <items count="7">
        <item x="0"/>
        <item x="4"/>
        <item x="1"/>
        <item x="2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6" baseField="0" baseItem="0"/>
    <dataField name="Suma de 100% PRIMA (B/.)" fld="17" baseField="0" baseItem="0"/>
    <dataField name="Suma de COBRO (B/.)" fld="18" baseField="1" baseItem="0"/>
  </dataFields>
  <formats count="6"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1" count="0"/>
        </references>
      </pivotArea>
    </format>
    <format dxfId="29">
      <pivotArea dataOnly="0" labelOnly="1" grandRow="1" outline="0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4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19:E26" firstHeaderRow="0" firstDataRow="1" firstDataCol="1"/>
  <pivotFields count="17">
    <pivotField showAll="0"/>
    <pivotField axis="axisRow" showAll="0">
      <items count="7">
        <item x="0"/>
        <item x="4"/>
        <item x="1"/>
        <item x="2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numFmtId="166" showAll="0"/>
    <pivotField dataField="1" showAll="0"/>
    <pivotField numFmtId="166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2" baseField="0" baseItem="0"/>
    <dataField name="Suma de 100% PRIMA (B/.)" fld="13" baseField="0" baseItem="0"/>
    <dataField name="Suma de COBRO (B/.)" fld="15" baseField="1" baseItem="0"/>
  </dataFields>
  <formats count="6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5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78:E86" firstHeaderRow="0" firstDataRow="1" firstDataCol="1"/>
  <pivotFields count="20">
    <pivotField showAll="0"/>
    <pivotField showAll="0"/>
    <pivotField axis="axisRow" showAll="0">
      <items count="8">
        <item x="0"/>
        <item x="4"/>
        <item x="2"/>
        <item x="5"/>
        <item x="1"/>
        <item x="3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7" baseField="0" baseItem="0"/>
    <dataField name="Suma de 100% PRIMA (B/.)" fld="18" baseField="0" baseItem="0"/>
    <dataField name="Suma de COBRO (B/.)" fld="19" baseField="2" baseItem="0"/>
  </dataFields>
  <formats count="6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2" type="button" dataOnly="0" labelOnly="1" outline="0" axis="axisRow" fieldPosition="0"/>
    </format>
    <format dxfId="18">
      <pivotArea dataOnly="0" labelOnly="1" fieldPosition="0">
        <references count="1">
          <reference field="2" count="0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6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19:E27" firstHeaderRow="0" firstDataRow="1" firstDataCol="1"/>
  <pivotFields count="16">
    <pivotField showAll="0"/>
    <pivotField axis="axisRow" showAll="0">
      <items count="8">
        <item x="0"/>
        <item x="4"/>
        <item x="2"/>
        <item x="5"/>
        <item x="1"/>
        <item x="3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  <pivotField numFmtId="166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2" baseField="0" baseItem="0"/>
    <dataField name="Suma de 100% PRIMA (B/.)" fld="13" baseField="0" baseItem="0"/>
    <dataField name="Suma de COBRO (B/.)" fld="14" baseField="1" baseItem="0"/>
  </dataFields>
  <formats count="6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1" type="button" dataOnly="0" labelOnly="1" outline="0" axis="axisRow" fieldPosition="0"/>
    </format>
    <format dxfId="12">
      <pivotArea dataOnly="0" labelOnly="1" fieldPosition="0">
        <references count="1">
          <reference field="1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A124" zoomScale="70" zoomScaleNormal="70" workbookViewId="0">
      <selection activeCell="I144" sqref="I144"/>
    </sheetView>
  </sheetViews>
  <sheetFormatPr baseColWidth="10" defaultRowHeight="15" x14ac:dyDescent="0.25"/>
  <cols>
    <col min="2" max="2" width="23.42578125" customWidth="1"/>
    <col min="3" max="4" width="32" customWidth="1"/>
    <col min="5" max="5" width="26.7109375" customWidth="1"/>
    <col min="6" max="6" width="33.7109375" customWidth="1"/>
    <col min="7" max="7" width="16" customWidth="1"/>
    <col min="8" max="11" width="11.5703125" bestFit="1" customWidth="1"/>
    <col min="14" max="14" width="11.5703125" bestFit="1" customWidth="1"/>
    <col min="15" max="15" width="44.5703125" customWidth="1"/>
    <col min="16" max="16" width="14.140625" customWidth="1"/>
    <col min="17" max="17" width="14.42578125" customWidth="1"/>
    <col min="18" max="18" width="17.5703125" customWidth="1"/>
    <col min="19" max="19" width="14.42578125" customWidth="1"/>
    <col min="20" max="20" width="13" customWidth="1"/>
    <col min="21" max="21" width="11.5703125" customWidth="1"/>
  </cols>
  <sheetData>
    <row r="1" spans="1:22" ht="21" x14ac:dyDescent="0.35">
      <c r="C1" s="56" t="s">
        <v>29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/>
      <c r="S1" s="57"/>
      <c r="T1" s="57"/>
      <c r="U1" s="56"/>
      <c r="V1" s="56"/>
    </row>
    <row r="2" spans="1:22" ht="65.25" x14ac:dyDescent="0.25">
      <c r="A2" s="44" t="s">
        <v>17</v>
      </c>
      <c r="B2" s="46" t="s">
        <v>1</v>
      </c>
      <c r="C2" s="18" t="s">
        <v>2</v>
      </c>
      <c r="D2" s="18" t="s">
        <v>3</v>
      </c>
      <c r="E2" s="19" t="s">
        <v>18</v>
      </c>
      <c r="F2" s="47" t="s">
        <v>19</v>
      </c>
      <c r="G2" s="19" t="s">
        <v>20</v>
      </c>
      <c r="H2" s="48" t="s">
        <v>5</v>
      </c>
      <c r="I2" s="20" t="s">
        <v>21</v>
      </c>
      <c r="J2" s="20" t="s">
        <v>7</v>
      </c>
      <c r="K2" s="20" t="s">
        <v>8</v>
      </c>
      <c r="L2" s="21" t="s">
        <v>9</v>
      </c>
      <c r="M2" s="22" t="s">
        <v>10</v>
      </c>
      <c r="N2" s="23" t="s">
        <v>31</v>
      </c>
      <c r="O2" s="49" t="s">
        <v>32</v>
      </c>
      <c r="P2" s="50" t="s">
        <v>22</v>
      </c>
      <c r="Q2" s="45" t="s">
        <v>23</v>
      </c>
      <c r="R2" s="58" t="s">
        <v>13</v>
      </c>
      <c r="S2" s="51" t="s">
        <v>14</v>
      </c>
      <c r="T2" s="53" t="s">
        <v>15</v>
      </c>
      <c r="U2" s="54"/>
      <c r="V2" s="55"/>
    </row>
    <row r="3" spans="1:22" x14ac:dyDescent="0.25">
      <c r="A3" s="1">
        <v>1</v>
      </c>
      <c r="B3" s="113" t="s">
        <v>45</v>
      </c>
      <c r="C3" s="113" t="s">
        <v>27</v>
      </c>
      <c r="D3" s="113" t="s">
        <v>41</v>
      </c>
      <c r="E3" s="90" t="s">
        <v>51</v>
      </c>
      <c r="F3" s="90" t="s">
        <v>52</v>
      </c>
      <c r="G3" s="91" t="s">
        <v>53</v>
      </c>
      <c r="H3" s="62">
        <v>1</v>
      </c>
      <c r="I3" s="27">
        <v>1</v>
      </c>
      <c r="J3" s="27"/>
      <c r="K3" s="27"/>
      <c r="L3" s="27"/>
      <c r="M3" s="27"/>
      <c r="N3" s="27">
        <v>4</v>
      </c>
      <c r="O3" s="27" t="s">
        <v>37</v>
      </c>
      <c r="P3" s="67">
        <v>44207</v>
      </c>
      <c r="Q3" s="67"/>
      <c r="R3" s="63">
        <v>2600</v>
      </c>
      <c r="S3" s="63">
        <v>136.5</v>
      </c>
      <c r="T3" s="63">
        <v>68.25</v>
      </c>
      <c r="U3" s="114"/>
    </row>
    <row r="4" spans="1:22" x14ac:dyDescent="0.25">
      <c r="A4" s="1">
        <v>2</v>
      </c>
      <c r="B4" s="113" t="s">
        <v>45</v>
      </c>
      <c r="C4" s="113" t="s">
        <v>27</v>
      </c>
      <c r="D4" s="113" t="s">
        <v>41</v>
      </c>
      <c r="E4" s="90" t="s">
        <v>54</v>
      </c>
      <c r="F4" s="90" t="s">
        <v>47</v>
      </c>
      <c r="G4" s="91" t="s">
        <v>55</v>
      </c>
      <c r="H4" s="62">
        <v>1</v>
      </c>
      <c r="I4" s="27">
        <v>1</v>
      </c>
      <c r="J4" s="27"/>
      <c r="K4" s="27"/>
      <c r="L4" s="27"/>
      <c r="M4" s="27"/>
      <c r="N4" s="27">
        <v>2</v>
      </c>
      <c r="O4" s="27" t="s">
        <v>36</v>
      </c>
      <c r="P4" s="67">
        <v>44450</v>
      </c>
      <c r="Q4" s="67"/>
      <c r="R4" s="63">
        <v>5000</v>
      </c>
      <c r="S4" s="63">
        <v>225</v>
      </c>
      <c r="T4" s="63">
        <v>112.5</v>
      </c>
      <c r="U4" s="114"/>
    </row>
    <row r="5" spans="1:22" x14ac:dyDescent="0.25">
      <c r="A5" s="1">
        <v>3</v>
      </c>
      <c r="B5" s="113" t="s">
        <v>45</v>
      </c>
      <c r="C5" s="113" t="s">
        <v>27</v>
      </c>
      <c r="D5" s="113" t="s">
        <v>41</v>
      </c>
      <c r="E5" s="90" t="s">
        <v>56</v>
      </c>
      <c r="F5" s="133" t="s">
        <v>57</v>
      </c>
      <c r="G5" s="91" t="s">
        <v>58</v>
      </c>
      <c r="H5" s="62">
        <v>1</v>
      </c>
      <c r="I5" s="27">
        <v>1</v>
      </c>
      <c r="J5" s="27"/>
      <c r="K5" s="27"/>
      <c r="L5" s="27"/>
      <c r="M5" s="27"/>
      <c r="N5" s="27">
        <v>1</v>
      </c>
      <c r="O5" s="27" t="s">
        <v>36</v>
      </c>
      <c r="P5" s="67" t="s">
        <v>59</v>
      </c>
      <c r="Q5" s="67"/>
      <c r="R5" s="63">
        <v>2500</v>
      </c>
      <c r="S5" s="63">
        <v>112.5</v>
      </c>
      <c r="T5" s="63">
        <v>56.25</v>
      </c>
      <c r="U5" s="114"/>
    </row>
    <row r="6" spans="1:22" x14ac:dyDescent="0.25">
      <c r="A6" s="1">
        <v>4</v>
      </c>
      <c r="B6" s="113" t="s">
        <v>45</v>
      </c>
      <c r="C6" s="113" t="s">
        <v>27</v>
      </c>
      <c r="D6" s="113" t="s">
        <v>42</v>
      </c>
      <c r="E6" s="90" t="s">
        <v>60</v>
      </c>
      <c r="F6" s="90" t="s">
        <v>47</v>
      </c>
      <c r="G6" s="91" t="s">
        <v>61</v>
      </c>
      <c r="H6" s="62">
        <v>1</v>
      </c>
      <c r="I6" s="27">
        <v>1</v>
      </c>
      <c r="J6" s="27"/>
      <c r="K6" s="27"/>
      <c r="L6" s="27"/>
      <c r="M6" s="27"/>
      <c r="N6" s="27">
        <v>2</v>
      </c>
      <c r="O6" s="27" t="s">
        <v>36</v>
      </c>
      <c r="P6" s="67">
        <v>44450</v>
      </c>
      <c r="Q6" s="67"/>
      <c r="R6" s="63">
        <v>8000</v>
      </c>
      <c r="S6" s="63">
        <v>360</v>
      </c>
      <c r="T6" s="63">
        <v>180</v>
      </c>
      <c r="U6" s="114"/>
    </row>
    <row r="7" spans="1:22" x14ac:dyDescent="0.25">
      <c r="A7" s="1">
        <v>5</v>
      </c>
      <c r="B7" s="113" t="s">
        <v>45</v>
      </c>
      <c r="C7" s="113" t="s">
        <v>63</v>
      </c>
      <c r="D7" s="113" t="s">
        <v>62</v>
      </c>
      <c r="E7" s="68" t="s">
        <v>65</v>
      </c>
      <c r="F7" s="68" t="s">
        <v>66</v>
      </c>
      <c r="G7" s="89" t="s">
        <v>67</v>
      </c>
      <c r="H7" s="62">
        <v>1</v>
      </c>
      <c r="I7" s="27"/>
      <c r="J7" s="27"/>
      <c r="K7" s="27">
        <v>1</v>
      </c>
      <c r="L7" s="27"/>
      <c r="M7" s="27"/>
      <c r="N7" s="27">
        <v>90</v>
      </c>
      <c r="O7" s="27" t="s">
        <v>37</v>
      </c>
      <c r="P7" s="67">
        <v>44508</v>
      </c>
      <c r="Q7" s="67"/>
      <c r="R7" s="63">
        <v>58500</v>
      </c>
      <c r="S7" s="63">
        <v>3071.25</v>
      </c>
      <c r="T7" s="63"/>
      <c r="U7" s="114"/>
    </row>
    <row r="8" spans="1:22" x14ac:dyDescent="0.25">
      <c r="A8" s="1">
        <v>6</v>
      </c>
      <c r="B8" s="113" t="s">
        <v>45</v>
      </c>
      <c r="C8" s="113" t="s">
        <v>63</v>
      </c>
      <c r="D8" s="113" t="s">
        <v>62</v>
      </c>
      <c r="E8" s="68" t="s">
        <v>68</v>
      </c>
      <c r="F8" s="68" t="s">
        <v>69</v>
      </c>
      <c r="G8" s="89" t="s">
        <v>70</v>
      </c>
      <c r="H8" s="62">
        <v>1</v>
      </c>
      <c r="I8" s="27"/>
      <c r="J8" s="27"/>
      <c r="K8" s="27">
        <v>1</v>
      </c>
      <c r="L8" s="27"/>
      <c r="M8" s="27"/>
      <c r="N8" s="27">
        <v>13</v>
      </c>
      <c r="O8" s="27" t="s">
        <v>37</v>
      </c>
      <c r="P8" s="67">
        <v>44517</v>
      </c>
      <c r="Q8" s="67"/>
      <c r="R8" s="63">
        <v>8450</v>
      </c>
      <c r="S8" s="63">
        <v>443.62</v>
      </c>
      <c r="T8" s="63"/>
      <c r="U8" s="114"/>
    </row>
    <row r="9" spans="1:22" x14ac:dyDescent="0.25">
      <c r="A9" s="1">
        <v>7</v>
      </c>
      <c r="B9" s="113" t="s">
        <v>45</v>
      </c>
      <c r="C9" s="113" t="s">
        <v>63</v>
      </c>
      <c r="D9" s="113" t="s">
        <v>62</v>
      </c>
      <c r="E9" s="68" t="s">
        <v>68</v>
      </c>
      <c r="F9" s="68" t="s">
        <v>69</v>
      </c>
      <c r="G9" s="89" t="s">
        <v>71</v>
      </c>
      <c r="H9" s="62">
        <v>1</v>
      </c>
      <c r="I9" s="27"/>
      <c r="J9" s="27"/>
      <c r="K9" s="27">
        <v>1</v>
      </c>
      <c r="L9" s="27"/>
      <c r="M9" s="27"/>
      <c r="N9" s="27">
        <v>2</v>
      </c>
      <c r="O9" s="27" t="s">
        <v>36</v>
      </c>
      <c r="P9" s="67">
        <v>44517</v>
      </c>
      <c r="Q9" s="67"/>
      <c r="R9" s="63">
        <v>5000</v>
      </c>
      <c r="S9" s="63">
        <v>675</v>
      </c>
      <c r="T9" s="63"/>
      <c r="U9" s="114"/>
    </row>
    <row r="10" spans="1:22" x14ac:dyDescent="0.25">
      <c r="A10" s="1">
        <v>8</v>
      </c>
      <c r="B10" s="113" t="s">
        <v>45</v>
      </c>
      <c r="C10" s="113" t="s">
        <v>63</v>
      </c>
      <c r="D10" s="113" t="s">
        <v>62</v>
      </c>
      <c r="E10" s="90" t="s">
        <v>68</v>
      </c>
      <c r="F10" s="90" t="s">
        <v>69</v>
      </c>
      <c r="G10" s="91" t="s">
        <v>72</v>
      </c>
      <c r="H10" s="62">
        <v>1</v>
      </c>
      <c r="I10" s="27"/>
      <c r="J10" s="27"/>
      <c r="K10" s="27">
        <v>1</v>
      </c>
      <c r="L10" s="27"/>
      <c r="M10" s="27"/>
      <c r="N10" s="27">
        <v>33</v>
      </c>
      <c r="O10" s="27" t="s">
        <v>73</v>
      </c>
      <c r="P10" s="67">
        <v>44517</v>
      </c>
      <c r="Q10" s="67"/>
      <c r="R10" s="63">
        <v>31350</v>
      </c>
      <c r="S10" s="63">
        <v>3291.75</v>
      </c>
      <c r="T10" s="63"/>
      <c r="U10" s="114"/>
    </row>
    <row r="11" spans="1:22" x14ac:dyDescent="0.25">
      <c r="A11" s="1">
        <v>9</v>
      </c>
      <c r="B11" s="113" t="s">
        <v>45</v>
      </c>
      <c r="C11" s="113" t="s">
        <v>63</v>
      </c>
      <c r="D11" s="113" t="s">
        <v>74</v>
      </c>
      <c r="E11" s="68" t="s">
        <v>772</v>
      </c>
      <c r="F11" s="68" t="s">
        <v>168</v>
      </c>
      <c r="G11" s="89" t="s">
        <v>169</v>
      </c>
      <c r="H11" s="62">
        <v>1</v>
      </c>
      <c r="I11" s="27"/>
      <c r="J11" s="27"/>
      <c r="K11" s="27">
        <v>1</v>
      </c>
      <c r="L11" s="27"/>
      <c r="M11" s="27"/>
      <c r="N11" s="27">
        <v>1</v>
      </c>
      <c r="O11" s="27" t="s">
        <v>36</v>
      </c>
      <c r="P11" s="67" t="s">
        <v>170</v>
      </c>
      <c r="Q11" s="67"/>
      <c r="R11" s="63">
        <v>2000</v>
      </c>
      <c r="S11" s="63">
        <v>270</v>
      </c>
      <c r="T11" s="63"/>
      <c r="U11" s="114"/>
    </row>
    <row r="12" spans="1:22" x14ac:dyDescent="0.25">
      <c r="A12" s="1">
        <v>10</v>
      </c>
      <c r="B12" s="113" t="s">
        <v>45</v>
      </c>
      <c r="C12" s="113" t="s">
        <v>63</v>
      </c>
      <c r="D12" s="113" t="s">
        <v>74</v>
      </c>
      <c r="E12" s="68" t="s">
        <v>773</v>
      </c>
      <c r="F12" s="140" t="s">
        <v>134</v>
      </c>
      <c r="G12" s="89" t="s">
        <v>171</v>
      </c>
      <c r="H12" s="62">
        <v>1</v>
      </c>
      <c r="I12" s="27"/>
      <c r="J12" s="27"/>
      <c r="K12" s="27">
        <v>1</v>
      </c>
      <c r="L12" s="27"/>
      <c r="M12" s="27"/>
      <c r="N12" s="27">
        <v>1</v>
      </c>
      <c r="O12" s="27" t="s">
        <v>36</v>
      </c>
      <c r="P12" s="67" t="s">
        <v>170</v>
      </c>
      <c r="Q12" s="67"/>
      <c r="R12" s="63">
        <v>2000</v>
      </c>
      <c r="S12" s="63">
        <v>270</v>
      </c>
      <c r="T12" s="63"/>
      <c r="U12" s="114"/>
    </row>
    <row r="13" spans="1:22" x14ac:dyDescent="0.25">
      <c r="A13" s="1">
        <v>11</v>
      </c>
      <c r="B13" s="113" t="s">
        <v>45</v>
      </c>
      <c r="C13" s="113" t="s">
        <v>63</v>
      </c>
      <c r="D13" s="113" t="s">
        <v>74</v>
      </c>
      <c r="E13" s="68" t="s">
        <v>774</v>
      </c>
      <c r="F13" s="68" t="s">
        <v>172</v>
      </c>
      <c r="G13" s="89" t="s">
        <v>173</v>
      </c>
      <c r="H13" s="62">
        <v>1</v>
      </c>
      <c r="I13" s="27"/>
      <c r="J13" s="27"/>
      <c r="K13" s="27">
        <v>1</v>
      </c>
      <c r="L13" s="27"/>
      <c r="M13" s="27"/>
      <c r="N13" s="27">
        <v>40</v>
      </c>
      <c r="O13" s="27" t="s">
        <v>73</v>
      </c>
      <c r="P13" s="67" t="s">
        <v>174</v>
      </c>
      <c r="Q13" s="67"/>
      <c r="R13" s="63">
        <v>36000</v>
      </c>
      <c r="S13" s="63">
        <v>3780</v>
      </c>
      <c r="T13" s="63"/>
      <c r="U13" s="114"/>
    </row>
    <row r="14" spans="1:22" x14ac:dyDescent="0.25">
      <c r="A14" s="1">
        <v>12</v>
      </c>
      <c r="B14" s="113" t="s">
        <v>45</v>
      </c>
      <c r="C14" s="113" t="s">
        <v>63</v>
      </c>
      <c r="D14" s="113" t="s">
        <v>74</v>
      </c>
      <c r="E14" s="90" t="s">
        <v>774</v>
      </c>
      <c r="F14" s="68" t="s">
        <v>175</v>
      </c>
      <c r="G14" s="91" t="s">
        <v>176</v>
      </c>
      <c r="H14" s="62">
        <v>1</v>
      </c>
      <c r="I14" s="27"/>
      <c r="J14" s="27"/>
      <c r="K14" s="27">
        <v>1</v>
      </c>
      <c r="L14" s="27"/>
      <c r="M14" s="27"/>
      <c r="N14" s="27">
        <v>2</v>
      </c>
      <c r="O14" s="27" t="s">
        <v>36</v>
      </c>
      <c r="P14" s="67" t="s">
        <v>177</v>
      </c>
      <c r="Q14" s="67"/>
      <c r="R14" s="63">
        <v>4000</v>
      </c>
      <c r="S14" s="63">
        <v>540</v>
      </c>
      <c r="T14" s="63"/>
      <c r="U14" s="114"/>
    </row>
    <row r="15" spans="1:22" x14ac:dyDescent="0.25">
      <c r="A15" s="1">
        <v>13</v>
      </c>
      <c r="B15" s="113" t="s">
        <v>45</v>
      </c>
      <c r="C15" s="113" t="s">
        <v>63</v>
      </c>
      <c r="D15" s="113" t="s">
        <v>74</v>
      </c>
      <c r="E15" s="88" t="s">
        <v>775</v>
      </c>
      <c r="F15" s="68" t="s">
        <v>178</v>
      </c>
      <c r="G15" s="89" t="s">
        <v>179</v>
      </c>
      <c r="H15" s="62">
        <v>1</v>
      </c>
      <c r="I15" s="27"/>
      <c r="J15" s="27"/>
      <c r="K15" s="27">
        <v>1</v>
      </c>
      <c r="L15" s="27"/>
      <c r="M15" s="27"/>
      <c r="N15" s="27">
        <v>9</v>
      </c>
      <c r="O15" s="27" t="s">
        <v>73</v>
      </c>
      <c r="P15" s="67" t="s">
        <v>180</v>
      </c>
      <c r="Q15" s="67"/>
      <c r="R15" s="63">
        <v>8100</v>
      </c>
      <c r="S15" s="63">
        <v>850.5</v>
      </c>
      <c r="T15" s="63"/>
      <c r="U15" s="114"/>
    </row>
    <row r="16" spans="1:22" x14ac:dyDescent="0.25">
      <c r="A16" s="1">
        <v>14</v>
      </c>
      <c r="B16" s="113" t="s">
        <v>45</v>
      </c>
      <c r="C16" s="113" t="s">
        <v>63</v>
      </c>
      <c r="D16" s="113" t="s">
        <v>74</v>
      </c>
      <c r="E16" s="88" t="s">
        <v>181</v>
      </c>
      <c r="F16" s="68" t="s">
        <v>182</v>
      </c>
      <c r="G16" s="89" t="s">
        <v>183</v>
      </c>
      <c r="H16" s="62">
        <v>1</v>
      </c>
      <c r="I16" s="27">
        <v>1</v>
      </c>
      <c r="J16" s="27"/>
      <c r="K16" s="27"/>
      <c r="L16" s="27"/>
      <c r="M16" s="27"/>
      <c r="N16" s="27">
        <v>1</v>
      </c>
      <c r="O16" s="27" t="s">
        <v>36</v>
      </c>
      <c r="P16" s="67" t="s">
        <v>180</v>
      </c>
      <c r="Q16" s="67"/>
      <c r="R16" s="63">
        <v>2800</v>
      </c>
      <c r="S16" s="63">
        <v>252</v>
      </c>
      <c r="T16" s="63"/>
      <c r="U16" s="114"/>
    </row>
    <row r="17" spans="1:21" x14ac:dyDescent="0.25">
      <c r="A17" s="1">
        <v>15</v>
      </c>
      <c r="B17" s="121" t="s">
        <v>45</v>
      </c>
      <c r="C17" s="121" t="s">
        <v>63</v>
      </c>
      <c r="D17" s="121" t="s">
        <v>74</v>
      </c>
      <c r="E17" s="124" t="s">
        <v>76</v>
      </c>
      <c r="F17" s="124" t="s">
        <v>77</v>
      </c>
      <c r="G17" s="125" t="s">
        <v>185</v>
      </c>
      <c r="H17" s="132">
        <v>1</v>
      </c>
      <c r="I17" s="117"/>
      <c r="J17" s="117">
        <v>1</v>
      </c>
      <c r="K17" s="117"/>
      <c r="L17" s="117"/>
      <c r="M17" s="117"/>
      <c r="N17" s="117">
        <v>1</v>
      </c>
      <c r="O17" s="117" t="s">
        <v>36</v>
      </c>
      <c r="P17" s="123" t="s">
        <v>79</v>
      </c>
      <c r="Q17" s="123"/>
      <c r="R17" s="134">
        <v>2600</v>
      </c>
      <c r="S17" s="134">
        <v>78</v>
      </c>
      <c r="T17" s="134">
        <v>78</v>
      </c>
      <c r="U17" s="122" t="s">
        <v>44</v>
      </c>
    </row>
    <row r="18" spans="1:21" x14ac:dyDescent="0.25">
      <c r="A18" s="1">
        <v>16</v>
      </c>
      <c r="B18" s="121" t="s">
        <v>45</v>
      </c>
      <c r="C18" s="121" t="s">
        <v>63</v>
      </c>
      <c r="D18" s="121" t="s">
        <v>74</v>
      </c>
      <c r="E18" s="124" t="s">
        <v>80</v>
      </c>
      <c r="F18" s="124" t="s">
        <v>81</v>
      </c>
      <c r="G18" s="125" t="s">
        <v>186</v>
      </c>
      <c r="H18" s="132">
        <v>1</v>
      </c>
      <c r="I18" s="117"/>
      <c r="J18" s="117">
        <v>1</v>
      </c>
      <c r="K18" s="117"/>
      <c r="L18" s="117"/>
      <c r="M18" s="117"/>
      <c r="N18" s="117">
        <v>1</v>
      </c>
      <c r="O18" s="117" t="s">
        <v>36</v>
      </c>
      <c r="P18" s="123" t="s">
        <v>79</v>
      </c>
      <c r="Q18" s="123"/>
      <c r="R18" s="134">
        <v>2600</v>
      </c>
      <c r="S18" s="134">
        <v>78</v>
      </c>
      <c r="T18" s="134">
        <v>78</v>
      </c>
      <c r="U18" s="122" t="s">
        <v>44</v>
      </c>
    </row>
    <row r="19" spans="1:21" x14ac:dyDescent="0.25">
      <c r="A19" s="1">
        <v>17</v>
      </c>
      <c r="B19" s="121" t="s">
        <v>45</v>
      </c>
      <c r="C19" s="121" t="s">
        <v>63</v>
      </c>
      <c r="D19" s="121" t="s">
        <v>74</v>
      </c>
      <c r="E19" s="124" t="s">
        <v>80</v>
      </c>
      <c r="F19" s="124" t="s">
        <v>81</v>
      </c>
      <c r="G19" s="125" t="s">
        <v>187</v>
      </c>
      <c r="H19" s="132">
        <v>1</v>
      </c>
      <c r="I19" s="117"/>
      <c r="J19" s="117">
        <v>1</v>
      </c>
      <c r="K19" s="117"/>
      <c r="L19" s="117"/>
      <c r="M19" s="117"/>
      <c r="N19" s="117">
        <v>1</v>
      </c>
      <c r="O19" s="117" t="s">
        <v>36</v>
      </c>
      <c r="P19" s="123" t="s">
        <v>79</v>
      </c>
      <c r="Q19" s="123"/>
      <c r="R19" s="134">
        <v>2200</v>
      </c>
      <c r="S19" s="134">
        <v>66</v>
      </c>
      <c r="T19" s="134">
        <v>66</v>
      </c>
      <c r="U19" s="122" t="s">
        <v>44</v>
      </c>
    </row>
    <row r="20" spans="1:21" x14ac:dyDescent="0.25">
      <c r="A20" s="1">
        <v>18</v>
      </c>
      <c r="B20" s="121" t="s">
        <v>45</v>
      </c>
      <c r="C20" s="121" t="s">
        <v>63</v>
      </c>
      <c r="D20" s="121" t="s">
        <v>74</v>
      </c>
      <c r="E20" s="124" t="s">
        <v>84</v>
      </c>
      <c r="F20" s="124" t="s">
        <v>85</v>
      </c>
      <c r="G20" s="125" t="s">
        <v>188</v>
      </c>
      <c r="H20" s="132">
        <v>1</v>
      </c>
      <c r="I20" s="117"/>
      <c r="J20" s="117">
        <v>1</v>
      </c>
      <c r="K20" s="117"/>
      <c r="L20" s="117"/>
      <c r="M20" s="117"/>
      <c r="N20" s="117">
        <v>1</v>
      </c>
      <c r="O20" s="117" t="s">
        <v>73</v>
      </c>
      <c r="P20" s="123" t="s">
        <v>79</v>
      </c>
      <c r="Q20" s="123"/>
      <c r="R20" s="134">
        <v>3600</v>
      </c>
      <c r="S20" s="134">
        <v>108</v>
      </c>
      <c r="T20" s="134">
        <v>108</v>
      </c>
      <c r="U20" s="122" t="s">
        <v>44</v>
      </c>
    </row>
    <row r="21" spans="1:21" x14ac:dyDescent="0.25">
      <c r="A21" s="1">
        <v>19</v>
      </c>
      <c r="B21" s="121" t="s">
        <v>45</v>
      </c>
      <c r="C21" s="121" t="s">
        <v>63</v>
      </c>
      <c r="D21" s="121" t="s">
        <v>74</v>
      </c>
      <c r="E21" s="124" t="s">
        <v>87</v>
      </c>
      <c r="F21" s="124" t="s">
        <v>88</v>
      </c>
      <c r="G21" s="125" t="s">
        <v>189</v>
      </c>
      <c r="H21" s="132">
        <v>1</v>
      </c>
      <c r="I21" s="117"/>
      <c r="J21" s="117">
        <v>1</v>
      </c>
      <c r="K21" s="117"/>
      <c r="L21" s="117"/>
      <c r="M21" s="117"/>
      <c r="N21" s="117">
        <v>1</v>
      </c>
      <c r="O21" s="117" t="s">
        <v>36</v>
      </c>
      <c r="P21" s="123" t="s">
        <v>79</v>
      </c>
      <c r="Q21" s="123"/>
      <c r="R21" s="134">
        <v>2300</v>
      </c>
      <c r="S21" s="134">
        <v>69</v>
      </c>
      <c r="T21" s="134">
        <v>69</v>
      </c>
      <c r="U21" s="122" t="s">
        <v>44</v>
      </c>
    </row>
    <row r="22" spans="1:21" x14ac:dyDescent="0.25">
      <c r="A22" s="1">
        <v>20</v>
      </c>
      <c r="B22" s="121" t="s">
        <v>45</v>
      </c>
      <c r="C22" s="121" t="s">
        <v>63</v>
      </c>
      <c r="D22" s="121" t="s">
        <v>74</v>
      </c>
      <c r="E22" s="124" t="s">
        <v>87</v>
      </c>
      <c r="F22" s="124" t="s">
        <v>88</v>
      </c>
      <c r="G22" s="125" t="s">
        <v>190</v>
      </c>
      <c r="H22" s="132">
        <v>1</v>
      </c>
      <c r="I22" s="117"/>
      <c r="J22" s="117">
        <v>1</v>
      </c>
      <c r="K22" s="117"/>
      <c r="L22" s="117"/>
      <c r="M22" s="117"/>
      <c r="N22" s="117">
        <v>1</v>
      </c>
      <c r="O22" s="117" t="s">
        <v>36</v>
      </c>
      <c r="P22" s="123" t="s">
        <v>79</v>
      </c>
      <c r="Q22" s="123"/>
      <c r="R22" s="134">
        <v>3100</v>
      </c>
      <c r="S22" s="134">
        <v>93</v>
      </c>
      <c r="T22" s="134">
        <v>93</v>
      </c>
      <c r="U22" s="122" t="s">
        <v>44</v>
      </c>
    </row>
    <row r="23" spans="1:21" x14ac:dyDescent="0.25">
      <c r="A23" s="1">
        <v>21</v>
      </c>
      <c r="B23" s="121" t="s">
        <v>45</v>
      </c>
      <c r="C23" s="121" t="s">
        <v>63</v>
      </c>
      <c r="D23" s="121" t="s">
        <v>74</v>
      </c>
      <c r="E23" s="126" t="s">
        <v>91</v>
      </c>
      <c r="F23" s="126" t="s">
        <v>92</v>
      </c>
      <c r="G23" s="127" t="s">
        <v>191</v>
      </c>
      <c r="H23" s="132">
        <v>1</v>
      </c>
      <c r="I23" s="117"/>
      <c r="J23" s="117">
        <v>1</v>
      </c>
      <c r="K23" s="117"/>
      <c r="L23" s="117"/>
      <c r="M23" s="117"/>
      <c r="N23" s="117">
        <v>1</v>
      </c>
      <c r="O23" s="117" t="s">
        <v>36</v>
      </c>
      <c r="P23" s="123" t="s">
        <v>79</v>
      </c>
      <c r="Q23" s="123"/>
      <c r="R23" s="134">
        <v>2400</v>
      </c>
      <c r="S23" s="134">
        <v>72</v>
      </c>
      <c r="T23" s="134">
        <v>72</v>
      </c>
      <c r="U23" s="122" t="s">
        <v>44</v>
      </c>
    </row>
    <row r="24" spans="1:21" x14ac:dyDescent="0.25">
      <c r="A24" s="1">
        <v>22</v>
      </c>
      <c r="B24" s="121" t="s">
        <v>45</v>
      </c>
      <c r="C24" s="121" t="s">
        <v>63</v>
      </c>
      <c r="D24" s="121" t="s">
        <v>74</v>
      </c>
      <c r="E24" s="126" t="s">
        <v>91</v>
      </c>
      <c r="F24" s="126" t="s">
        <v>92</v>
      </c>
      <c r="G24" s="127" t="s">
        <v>192</v>
      </c>
      <c r="H24" s="132">
        <v>1</v>
      </c>
      <c r="I24" s="117"/>
      <c r="J24" s="117">
        <v>1</v>
      </c>
      <c r="K24" s="117"/>
      <c r="L24" s="117"/>
      <c r="M24" s="117"/>
      <c r="N24" s="117">
        <v>1</v>
      </c>
      <c r="O24" s="117" t="s">
        <v>36</v>
      </c>
      <c r="P24" s="123" t="s">
        <v>79</v>
      </c>
      <c r="Q24" s="123"/>
      <c r="R24" s="134">
        <v>2200</v>
      </c>
      <c r="S24" s="134">
        <v>66</v>
      </c>
      <c r="T24" s="134">
        <v>66</v>
      </c>
      <c r="U24" s="122" t="s">
        <v>44</v>
      </c>
    </row>
    <row r="25" spans="1:21" x14ac:dyDescent="0.25">
      <c r="A25" s="1">
        <v>23</v>
      </c>
      <c r="B25" s="113" t="s">
        <v>45</v>
      </c>
      <c r="C25" s="113" t="s">
        <v>193</v>
      </c>
      <c r="D25" s="113" t="s">
        <v>194</v>
      </c>
      <c r="E25" s="90" t="s">
        <v>221</v>
      </c>
      <c r="F25" s="90" t="s">
        <v>222</v>
      </c>
      <c r="G25" s="91" t="s">
        <v>223</v>
      </c>
      <c r="H25" s="62">
        <v>1</v>
      </c>
      <c r="I25" s="27"/>
      <c r="J25" s="27"/>
      <c r="K25" s="27">
        <v>1</v>
      </c>
      <c r="L25" s="27"/>
      <c r="M25" s="27"/>
      <c r="N25" s="27">
        <v>20</v>
      </c>
      <c r="O25" s="27" t="s">
        <v>37</v>
      </c>
      <c r="P25" s="67">
        <v>44517</v>
      </c>
      <c r="Q25" s="67"/>
      <c r="R25" s="63">
        <v>13000</v>
      </c>
      <c r="S25" s="63">
        <v>455.00000000000006</v>
      </c>
      <c r="T25" s="73"/>
      <c r="U25" s="114"/>
    </row>
    <row r="26" spans="1:21" x14ac:dyDescent="0.25">
      <c r="A26" s="1">
        <v>24</v>
      </c>
      <c r="B26" s="113" t="s">
        <v>45</v>
      </c>
      <c r="C26" s="113" t="s">
        <v>193</v>
      </c>
      <c r="D26" s="113" t="s">
        <v>194</v>
      </c>
      <c r="E26" s="90" t="s">
        <v>224</v>
      </c>
      <c r="F26" s="90" t="s">
        <v>225</v>
      </c>
      <c r="G26" s="91" t="s">
        <v>226</v>
      </c>
      <c r="H26" s="62">
        <v>1</v>
      </c>
      <c r="I26" s="27"/>
      <c r="J26" s="27"/>
      <c r="K26" s="27">
        <v>1</v>
      </c>
      <c r="L26" s="27"/>
      <c r="M26" s="27"/>
      <c r="N26" s="27">
        <v>15</v>
      </c>
      <c r="O26" s="27" t="s">
        <v>73</v>
      </c>
      <c r="P26" s="67">
        <v>44518</v>
      </c>
      <c r="Q26" s="67"/>
      <c r="R26" s="63">
        <v>15000</v>
      </c>
      <c r="S26" s="63">
        <v>1575</v>
      </c>
      <c r="T26" s="63"/>
      <c r="U26" s="114"/>
    </row>
    <row r="27" spans="1:21" x14ac:dyDescent="0.25">
      <c r="A27" s="1">
        <v>25</v>
      </c>
      <c r="B27" s="113" t="s">
        <v>45</v>
      </c>
      <c r="C27" s="113" t="s">
        <v>193</v>
      </c>
      <c r="D27" s="113" t="s">
        <v>194</v>
      </c>
      <c r="E27" s="90" t="s">
        <v>224</v>
      </c>
      <c r="F27" s="90" t="s">
        <v>225</v>
      </c>
      <c r="G27" s="91" t="s">
        <v>227</v>
      </c>
      <c r="H27" s="62">
        <v>1</v>
      </c>
      <c r="I27" s="27"/>
      <c r="J27" s="27"/>
      <c r="K27" s="27">
        <v>1</v>
      </c>
      <c r="L27" s="27"/>
      <c r="M27" s="27"/>
      <c r="N27" s="27">
        <v>10</v>
      </c>
      <c r="O27" s="27" t="s">
        <v>37</v>
      </c>
      <c r="P27" s="67">
        <v>44518</v>
      </c>
      <c r="Q27" s="67"/>
      <c r="R27" s="63">
        <v>6500</v>
      </c>
      <c r="S27" s="63">
        <v>341.25</v>
      </c>
      <c r="T27" s="63"/>
      <c r="U27" s="114"/>
    </row>
    <row r="28" spans="1:21" x14ac:dyDescent="0.25">
      <c r="A28" s="1">
        <v>26</v>
      </c>
      <c r="B28" s="113" t="s">
        <v>45</v>
      </c>
      <c r="C28" s="113" t="s">
        <v>193</v>
      </c>
      <c r="D28" s="113" t="s">
        <v>194</v>
      </c>
      <c r="E28" s="90" t="s">
        <v>228</v>
      </c>
      <c r="F28" s="90" t="s">
        <v>229</v>
      </c>
      <c r="G28" s="91" t="s">
        <v>230</v>
      </c>
      <c r="H28" s="62">
        <v>1</v>
      </c>
      <c r="I28" s="27"/>
      <c r="J28" s="27"/>
      <c r="K28" s="27">
        <v>1</v>
      </c>
      <c r="L28" s="27"/>
      <c r="M28" s="27"/>
      <c r="N28" s="27">
        <v>15</v>
      </c>
      <c r="O28" s="27" t="s">
        <v>73</v>
      </c>
      <c r="P28" s="67">
        <v>44519</v>
      </c>
      <c r="Q28" s="67"/>
      <c r="R28" s="63">
        <v>12750</v>
      </c>
      <c r="S28" s="63">
        <v>1338.75</v>
      </c>
      <c r="T28" s="63"/>
      <c r="U28" s="114"/>
    </row>
    <row r="29" spans="1:21" x14ac:dyDescent="0.25">
      <c r="A29" s="1">
        <v>27</v>
      </c>
      <c r="B29" s="113" t="s">
        <v>45</v>
      </c>
      <c r="C29" s="113" t="s">
        <v>193</v>
      </c>
      <c r="D29" s="113" t="s">
        <v>194</v>
      </c>
      <c r="E29" s="90" t="s">
        <v>228</v>
      </c>
      <c r="F29" s="90" t="s">
        <v>229</v>
      </c>
      <c r="G29" s="91" t="s">
        <v>231</v>
      </c>
      <c r="H29" s="62">
        <v>1</v>
      </c>
      <c r="I29" s="27"/>
      <c r="J29" s="27"/>
      <c r="K29" s="27">
        <v>1</v>
      </c>
      <c r="L29" s="27"/>
      <c r="M29" s="27"/>
      <c r="N29" s="27">
        <v>1</v>
      </c>
      <c r="O29" s="27" t="s">
        <v>36</v>
      </c>
      <c r="P29" s="67">
        <v>44519</v>
      </c>
      <c r="Q29" s="67"/>
      <c r="R29" s="63">
        <v>1500</v>
      </c>
      <c r="S29" s="63">
        <v>202.5</v>
      </c>
      <c r="T29" s="63"/>
      <c r="U29" s="114"/>
    </row>
    <row r="30" spans="1:21" x14ac:dyDescent="0.25">
      <c r="A30" s="1">
        <v>28</v>
      </c>
      <c r="B30" s="113" t="s">
        <v>45</v>
      </c>
      <c r="C30" s="113" t="s">
        <v>193</v>
      </c>
      <c r="D30" s="113" t="s">
        <v>194</v>
      </c>
      <c r="E30" s="90" t="s">
        <v>232</v>
      </c>
      <c r="F30" s="90" t="s">
        <v>233</v>
      </c>
      <c r="G30" s="91" t="s">
        <v>234</v>
      </c>
      <c r="H30" s="62">
        <v>1</v>
      </c>
      <c r="I30" s="27"/>
      <c r="J30" s="27"/>
      <c r="K30" s="27">
        <v>1</v>
      </c>
      <c r="L30" s="27"/>
      <c r="M30" s="27"/>
      <c r="N30" s="27">
        <v>10</v>
      </c>
      <c r="O30" s="27" t="s">
        <v>235</v>
      </c>
      <c r="P30" s="67">
        <v>44522</v>
      </c>
      <c r="Q30" s="67"/>
      <c r="R30" s="63">
        <v>4000</v>
      </c>
      <c r="S30" s="63">
        <v>360</v>
      </c>
      <c r="T30" s="63"/>
      <c r="U30" s="114"/>
    </row>
    <row r="31" spans="1:21" x14ac:dyDescent="0.25">
      <c r="A31" s="1">
        <v>29</v>
      </c>
      <c r="B31" s="113" t="s">
        <v>45</v>
      </c>
      <c r="C31" s="113" t="s">
        <v>193</v>
      </c>
      <c r="D31" s="113" t="s">
        <v>194</v>
      </c>
      <c r="E31" s="90" t="s">
        <v>236</v>
      </c>
      <c r="F31" s="90" t="s">
        <v>237</v>
      </c>
      <c r="G31" s="91" t="s">
        <v>238</v>
      </c>
      <c r="H31" s="62">
        <v>1</v>
      </c>
      <c r="I31" s="27">
        <v>1</v>
      </c>
      <c r="J31" s="27"/>
      <c r="K31" s="27"/>
      <c r="L31" s="27"/>
      <c r="M31" s="27"/>
      <c r="N31" s="27">
        <v>1</v>
      </c>
      <c r="O31" s="27" t="s">
        <v>36</v>
      </c>
      <c r="P31" s="67">
        <v>44525</v>
      </c>
      <c r="Q31" s="67"/>
      <c r="R31" s="63">
        <v>3000</v>
      </c>
      <c r="S31" s="63">
        <v>135</v>
      </c>
      <c r="T31" s="63"/>
      <c r="U31" s="114"/>
    </row>
    <row r="32" spans="1:21" x14ac:dyDescent="0.25">
      <c r="A32" s="1">
        <v>30</v>
      </c>
      <c r="B32" s="113" t="s">
        <v>45</v>
      </c>
      <c r="C32" s="113" t="s">
        <v>193</v>
      </c>
      <c r="D32" s="113" t="s">
        <v>194</v>
      </c>
      <c r="E32" s="90" t="s">
        <v>239</v>
      </c>
      <c r="F32" s="90" t="s">
        <v>240</v>
      </c>
      <c r="G32" s="91" t="s">
        <v>241</v>
      </c>
      <c r="H32" s="62">
        <v>1</v>
      </c>
      <c r="I32" s="27"/>
      <c r="J32" s="27"/>
      <c r="K32" s="27">
        <v>1</v>
      </c>
      <c r="L32" s="27"/>
      <c r="M32" s="27"/>
      <c r="N32" s="27">
        <v>15</v>
      </c>
      <c r="O32" s="27" t="s">
        <v>37</v>
      </c>
      <c r="P32" s="67">
        <v>44523</v>
      </c>
      <c r="Q32" s="67"/>
      <c r="R32" s="63">
        <v>10500</v>
      </c>
      <c r="S32" s="63">
        <v>367.50000000000006</v>
      </c>
      <c r="T32" s="63"/>
      <c r="U32" s="114"/>
    </row>
    <row r="33" spans="1:21" x14ac:dyDescent="0.25">
      <c r="A33" s="1">
        <v>31</v>
      </c>
      <c r="B33" s="113" t="s">
        <v>45</v>
      </c>
      <c r="C33" s="113" t="s">
        <v>242</v>
      </c>
      <c r="D33" s="113" t="s">
        <v>243</v>
      </c>
      <c r="E33" s="90" t="s">
        <v>245</v>
      </c>
      <c r="F33" s="90" t="s">
        <v>246</v>
      </c>
      <c r="G33" s="91" t="s">
        <v>247</v>
      </c>
      <c r="H33" s="62">
        <v>1</v>
      </c>
      <c r="I33" s="27">
        <v>1</v>
      </c>
      <c r="J33" s="27"/>
      <c r="K33" s="27"/>
      <c r="L33" s="27"/>
      <c r="M33" s="27"/>
      <c r="N33" s="27">
        <v>1</v>
      </c>
      <c r="O33" s="27" t="s">
        <v>36</v>
      </c>
      <c r="P33" s="67"/>
      <c r="Q33" s="67" t="s">
        <v>248</v>
      </c>
      <c r="R33" s="63">
        <v>2500</v>
      </c>
      <c r="S33" s="63">
        <v>112.5</v>
      </c>
      <c r="T33" s="63"/>
      <c r="U33" s="114"/>
    </row>
    <row r="34" spans="1:21" x14ac:dyDescent="0.25">
      <c r="A34" s="1">
        <v>32</v>
      </c>
      <c r="B34" s="113" t="s">
        <v>45</v>
      </c>
      <c r="C34" s="113" t="s">
        <v>242</v>
      </c>
      <c r="D34" s="113" t="s">
        <v>243</v>
      </c>
      <c r="E34" s="90" t="s">
        <v>249</v>
      </c>
      <c r="F34" s="90" t="s">
        <v>250</v>
      </c>
      <c r="G34" s="91" t="s">
        <v>251</v>
      </c>
      <c r="H34" s="62">
        <v>1</v>
      </c>
      <c r="I34" s="27">
        <v>1</v>
      </c>
      <c r="J34" s="27"/>
      <c r="K34" s="27"/>
      <c r="L34" s="27"/>
      <c r="M34" s="27"/>
      <c r="N34" s="27">
        <v>4</v>
      </c>
      <c r="O34" s="27" t="s">
        <v>36</v>
      </c>
      <c r="P34" s="67"/>
      <c r="Q34" s="67" t="s">
        <v>248</v>
      </c>
      <c r="R34" s="63">
        <v>9700</v>
      </c>
      <c r="S34" s="63">
        <v>436.5</v>
      </c>
      <c r="T34" s="63"/>
      <c r="U34" s="114"/>
    </row>
    <row r="35" spans="1:21" x14ac:dyDescent="0.25">
      <c r="A35" s="1">
        <v>33</v>
      </c>
      <c r="B35" s="113" t="s">
        <v>45</v>
      </c>
      <c r="C35" s="113" t="s">
        <v>242</v>
      </c>
      <c r="D35" s="113" t="s">
        <v>243</v>
      </c>
      <c r="E35" s="90" t="s">
        <v>252</v>
      </c>
      <c r="F35" s="90" t="s">
        <v>253</v>
      </c>
      <c r="G35" s="91" t="s">
        <v>254</v>
      </c>
      <c r="H35" s="62">
        <v>1</v>
      </c>
      <c r="I35" s="27">
        <v>1</v>
      </c>
      <c r="J35" s="27"/>
      <c r="K35" s="27"/>
      <c r="L35" s="27"/>
      <c r="M35" s="27"/>
      <c r="N35" s="27">
        <v>15</v>
      </c>
      <c r="O35" s="27" t="s">
        <v>37</v>
      </c>
      <c r="P35" s="67"/>
      <c r="Q35" s="67" t="s">
        <v>248</v>
      </c>
      <c r="R35" s="63">
        <v>10500</v>
      </c>
      <c r="S35" s="63">
        <v>367.5</v>
      </c>
      <c r="T35" s="63"/>
      <c r="U35" s="114"/>
    </row>
    <row r="36" spans="1:21" x14ac:dyDescent="0.25">
      <c r="A36" s="1">
        <v>34</v>
      </c>
      <c r="B36" s="113" t="s">
        <v>45</v>
      </c>
      <c r="C36" s="113" t="s">
        <v>242</v>
      </c>
      <c r="D36" s="113" t="s">
        <v>243</v>
      </c>
      <c r="E36" s="90" t="s">
        <v>255</v>
      </c>
      <c r="F36" s="90" t="s">
        <v>256</v>
      </c>
      <c r="G36" s="91" t="s">
        <v>257</v>
      </c>
      <c r="H36" s="62">
        <v>1</v>
      </c>
      <c r="I36" s="27">
        <v>1</v>
      </c>
      <c r="J36" s="27"/>
      <c r="K36" s="27"/>
      <c r="L36" s="27"/>
      <c r="M36" s="27"/>
      <c r="N36" s="27">
        <v>1</v>
      </c>
      <c r="O36" s="27" t="s">
        <v>244</v>
      </c>
      <c r="P36" s="67"/>
      <c r="Q36" s="67" t="s">
        <v>248</v>
      </c>
      <c r="R36" s="63">
        <v>5000</v>
      </c>
      <c r="S36" s="63">
        <v>250</v>
      </c>
      <c r="T36" s="63"/>
      <c r="U36" s="114"/>
    </row>
    <row r="37" spans="1:21" x14ac:dyDescent="0.25">
      <c r="A37" s="1">
        <v>35</v>
      </c>
      <c r="B37" s="113" t="s">
        <v>45</v>
      </c>
      <c r="C37" s="113" t="s">
        <v>242</v>
      </c>
      <c r="D37" s="113" t="s">
        <v>258</v>
      </c>
      <c r="E37" s="90" t="s">
        <v>259</v>
      </c>
      <c r="F37" s="90" t="s">
        <v>260</v>
      </c>
      <c r="G37" s="91" t="s">
        <v>261</v>
      </c>
      <c r="H37" s="62">
        <v>1</v>
      </c>
      <c r="I37" s="27">
        <v>1</v>
      </c>
      <c r="J37" s="27"/>
      <c r="K37" s="27"/>
      <c r="L37" s="27"/>
      <c r="M37" s="27"/>
      <c r="N37" s="27">
        <v>1</v>
      </c>
      <c r="O37" s="27" t="s">
        <v>36</v>
      </c>
      <c r="P37" s="67">
        <v>44508</v>
      </c>
      <c r="Q37" s="67"/>
      <c r="R37" s="63">
        <v>1300</v>
      </c>
      <c r="S37" s="63">
        <v>58.5</v>
      </c>
      <c r="T37" s="63"/>
      <c r="U37" s="114"/>
    </row>
    <row r="38" spans="1:21" x14ac:dyDescent="0.25">
      <c r="A38" s="1">
        <v>36</v>
      </c>
      <c r="B38" s="113" t="s">
        <v>45</v>
      </c>
      <c r="C38" s="113" t="s">
        <v>242</v>
      </c>
      <c r="D38" s="113" t="s">
        <v>258</v>
      </c>
      <c r="E38" s="90" t="s">
        <v>262</v>
      </c>
      <c r="F38" s="90" t="s">
        <v>263</v>
      </c>
      <c r="G38" s="91" t="s">
        <v>264</v>
      </c>
      <c r="H38" s="62">
        <v>1</v>
      </c>
      <c r="I38" s="27">
        <v>1</v>
      </c>
      <c r="J38" s="27"/>
      <c r="K38" s="27"/>
      <c r="L38" s="27"/>
      <c r="M38" s="27"/>
      <c r="N38" s="27">
        <v>3</v>
      </c>
      <c r="O38" s="27" t="s">
        <v>37</v>
      </c>
      <c r="P38" s="67">
        <v>44508</v>
      </c>
      <c r="Q38" s="67"/>
      <c r="R38" s="63">
        <v>1650</v>
      </c>
      <c r="S38" s="63">
        <v>57.75</v>
      </c>
      <c r="T38" s="63"/>
      <c r="U38" s="114"/>
    </row>
    <row r="39" spans="1:21" x14ac:dyDescent="0.25">
      <c r="A39" s="1">
        <v>37</v>
      </c>
      <c r="B39" s="113" t="s">
        <v>45</v>
      </c>
      <c r="C39" s="113" t="s">
        <v>242</v>
      </c>
      <c r="D39" s="113" t="s">
        <v>258</v>
      </c>
      <c r="E39" s="90" t="s">
        <v>265</v>
      </c>
      <c r="F39" s="90" t="s">
        <v>266</v>
      </c>
      <c r="G39" s="91" t="s">
        <v>267</v>
      </c>
      <c r="H39" s="62">
        <v>1</v>
      </c>
      <c r="I39" s="27">
        <v>1</v>
      </c>
      <c r="J39" s="27"/>
      <c r="K39" s="27"/>
      <c r="L39" s="27"/>
      <c r="M39" s="27"/>
      <c r="N39" s="27">
        <v>1</v>
      </c>
      <c r="O39" s="27" t="s">
        <v>36</v>
      </c>
      <c r="P39" s="67">
        <v>44516</v>
      </c>
      <c r="Q39" s="67"/>
      <c r="R39" s="63">
        <v>2000</v>
      </c>
      <c r="S39" s="63">
        <v>90</v>
      </c>
      <c r="T39" s="63"/>
      <c r="U39" s="114"/>
    </row>
    <row r="40" spans="1:21" x14ac:dyDescent="0.25">
      <c r="A40" s="1">
        <v>38</v>
      </c>
      <c r="B40" s="113" t="s">
        <v>45</v>
      </c>
      <c r="C40" s="113" t="s">
        <v>242</v>
      </c>
      <c r="D40" s="113" t="s">
        <v>258</v>
      </c>
      <c r="E40" s="90" t="s">
        <v>268</v>
      </c>
      <c r="F40" s="90" t="s">
        <v>269</v>
      </c>
      <c r="G40" s="91" t="s">
        <v>270</v>
      </c>
      <c r="H40" s="62">
        <v>1</v>
      </c>
      <c r="I40" s="27"/>
      <c r="J40" s="27"/>
      <c r="K40" s="27">
        <v>1</v>
      </c>
      <c r="L40" s="27"/>
      <c r="M40" s="27"/>
      <c r="N40" s="27">
        <v>10</v>
      </c>
      <c r="O40" s="27" t="s">
        <v>37</v>
      </c>
      <c r="P40" s="67">
        <v>44517</v>
      </c>
      <c r="Q40" s="67"/>
      <c r="R40" s="63">
        <v>6500</v>
      </c>
      <c r="S40" s="63">
        <v>227.5</v>
      </c>
      <c r="T40" s="63"/>
      <c r="U40" s="114"/>
    </row>
    <row r="41" spans="1:21" x14ac:dyDescent="0.25">
      <c r="A41" s="1">
        <v>39</v>
      </c>
      <c r="B41" s="113" t="s">
        <v>45</v>
      </c>
      <c r="C41" s="113" t="s">
        <v>338</v>
      </c>
      <c r="D41" s="113" t="s">
        <v>337</v>
      </c>
      <c r="E41" s="90" t="s">
        <v>346</v>
      </c>
      <c r="F41" s="90" t="s">
        <v>347</v>
      </c>
      <c r="G41" s="91" t="s">
        <v>348</v>
      </c>
      <c r="H41" s="62">
        <v>1</v>
      </c>
      <c r="I41" s="27">
        <v>1</v>
      </c>
      <c r="J41" s="27"/>
      <c r="K41" s="27"/>
      <c r="L41" s="27"/>
      <c r="M41" s="27"/>
      <c r="N41" s="27">
        <v>1</v>
      </c>
      <c r="O41" s="27" t="s">
        <v>36</v>
      </c>
      <c r="P41" s="67">
        <v>44207</v>
      </c>
      <c r="Q41" s="67" t="s">
        <v>349</v>
      </c>
      <c r="R41" s="63">
        <v>3000</v>
      </c>
      <c r="S41" s="63">
        <v>135</v>
      </c>
      <c r="T41" s="63">
        <v>67.5</v>
      </c>
      <c r="U41" s="114"/>
    </row>
    <row r="42" spans="1:21" x14ac:dyDescent="0.25">
      <c r="A42" s="1">
        <v>40</v>
      </c>
      <c r="B42" s="113" t="s">
        <v>45</v>
      </c>
      <c r="C42" s="113" t="s">
        <v>338</v>
      </c>
      <c r="D42" s="113" t="s">
        <v>337</v>
      </c>
      <c r="E42" s="90" t="s">
        <v>346</v>
      </c>
      <c r="F42" s="90" t="s">
        <v>347</v>
      </c>
      <c r="G42" s="91" t="s">
        <v>350</v>
      </c>
      <c r="H42" s="62">
        <v>1</v>
      </c>
      <c r="I42" s="27">
        <v>1</v>
      </c>
      <c r="J42" s="27"/>
      <c r="K42" s="27"/>
      <c r="L42" s="27"/>
      <c r="M42" s="27"/>
      <c r="N42" s="27">
        <v>1</v>
      </c>
      <c r="O42" s="27" t="s">
        <v>36</v>
      </c>
      <c r="P42" s="67">
        <v>44207</v>
      </c>
      <c r="Q42" s="67" t="s">
        <v>349</v>
      </c>
      <c r="R42" s="63">
        <v>3000</v>
      </c>
      <c r="S42" s="63">
        <v>135</v>
      </c>
      <c r="T42" s="63">
        <v>67.5</v>
      </c>
      <c r="U42" s="114"/>
    </row>
    <row r="43" spans="1:21" x14ac:dyDescent="0.25">
      <c r="A43" s="1">
        <v>41</v>
      </c>
      <c r="B43" s="113" t="s">
        <v>45</v>
      </c>
      <c r="C43" s="113" t="s">
        <v>338</v>
      </c>
      <c r="D43" s="113" t="s">
        <v>337</v>
      </c>
      <c r="E43" s="90" t="s">
        <v>346</v>
      </c>
      <c r="F43" s="90" t="s">
        <v>347</v>
      </c>
      <c r="G43" s="91" t="s">
        <v>351</v>
      </c>
      <c r="H43" s="62">
        <v>1</v>
      </c>
      <c r="I43" s="27">
        <v>1</v>
      </c>
      <c r="J43" s="27"/>
      <c r="K43" s="27"/>
      <c r="L43" s="27"/>
      <c r="M43" s="27"/>
      <c r="N43" s="27">
        <v>1</v>
      </c>
      <c r="O43" s="27" t="s">
        <v>36</v>
      </c>
      <c r="P43" s="67">
        <v>44207</v>
      </c>
      <c r="Q43" s="67" t="s">
        <v>349</v>
      </c>
      <c r="R43" s="63">
        <v>3000</v>
      </c>
      <c r="S43" s="63">
        <v>135</v>
      </c>
      <c r="T43" s="63">
        <v>67.5</v>
      </c>
      <c r="U43" s="114"/>
    </row>
    <row r="44" spans="1:21" x14ac:dyDescent="0.25">
      <c r="A44" s="1">
        <v>42</v>
      </c>
      <c r="B44" s="113" t="s">
        <v>45</v>
      </c>
      <c r="C44" s="113" t="s">
        <v>338</v>
      </c>
      <c r="D44" s="113" t="s">
        <v>337</v>
      </c>
      <c r="E44" s="90" t="s">
        <v>352</v>
      </c>
      <c r="F44" s="90" t="s">
        <v>353</v>
      </c>
      <c r="G44" s="91" t="s">
        <v>354</v>
      </c>
      <c r="H44" s="62">
        <v>1</v>
      </c>
      <c r="I44" s="27">
        <v>1</v>
      </c>
      <c r="J44" s="27"/>
      <c r="K44" s="27"/>
      <c r="L44" s="27"/>
      <c r="M44" s="27"/>
      <c r="N44" s="27">
        <v>7</v>
      </c>
      <c r="O44" s="27" t="s">
        <v>37</v>
      </c>
      <c r="P44" s="67">
        <v>44238</v>
      </c>
      <c r="Q44" s="67" t="s">
        <v>349</v>
      </c>
      <c r="R44" s="63">
        <v>3500</v>
      </c>
      <c r="S44" s="63">
        <v>122.5</v>
      </c>
      <c r="T44" s="63">
        <v>61.25</v>
      </c>
      <c r="U44" s="114"/>
    </row>
    <row r="45" spans="1:21" x14ac:dyDescent="0.25">
      <c r="A45" s="1">
        <v>43</v>
      </c>
      <c r="B45" s="113" t="s">
        <v>45</v>
      </c>
      <c r="C45" s="113" t="s">
        <v>338</v>
      </c>
      <c r="D45" s="113" t="s">
        <v>337</v>
      </c>
      <c r="E45" s="90" t="s">
        <v>352</v>
      </c>
      <c r="F45" s="90" t="s">
        <v>353</v>
      </c>
      <c r="G45" s="91" t="s">
        <v>355</v>
      </c>
      <c r="H45" s="62">
        <v>1</v>
      </c>
      <c r="I45" s="27">
        <v>1</v>
      </c>
      <c r="J45" s="27"/>
      <c r="K45" s="27"/>
      <c r="L45" s="27"/>
      <c r="M45" s="27"/>
      <c r="N45" s="27">
        <v>5</v>
      </c>
      <c r="O45" s="27" t="s">
        <v>37</v>
      </c>
      <c r="P45" s="67">
        <v>44238</v>
      </c>
      <c r="Q45" s="67" t="s">
        <v>349</v>
      </c>
      <c r="R45" s="63">
        <v>2500</v>
      </c>
      <c r="S45" s="63">
        <v>87.5</v>
      </c>
      <c r="T45" s="63">
        <v>43.75</v>
      </c>
      <c r="U45" s="114"/>
    </row>
    <row r="46" spans="1:21" x14ac:dyDescent="0.25">
      <c r="A46" s="1">
        <v>44</v>
      </c>
      <c r="B46" s="113" t="s">
        <v>45</v>
      </c>
      <c r="C46" s="113" t="s">
        <v>338</v>
      </c>
      <c r="D46" s="113" t="s">
        <v>337</v>
      </c>
      <c r="E46" s="90" t="s">
        <v>356</v>
      </c>
      <c r="F46" s="90" t="s">
        <v>357</v>
      </c>
      <c r="G46" s="91" t="s">
        <v>358</v>
      </c>
      <c r="H46" s="62">
        <v>1</v>
      </c>
      <c r="I46" s="27"/>
      <c r="J46" s="27"/>
      <c r="K46" s="27">
        <v>1</v>
      </c>
      <c r="L46" s="27"/>
      <c r="M46" s="27"/>
      <c r="N46" s="27">
        <v>40</v>
      </c>
      <c r="O46" s="27" t="s">
        <v>37</v>
      </c>
      <c r="P46" s="67">
        <v>44541</v>
      </c>
      <c r="Q46" s="67" t="s">
        <v>349</v>
      </c>
      <c r="R46" s="63">
        <v>28000</v>
      </c>
      <c r="S46" s="63">
        <v>980</v>
      </c>
      <c r="T46" s="63"/>
      <c r="U46" s="114"/>
    </row>
    <row r="47" spans="1:21" x14ac:dyDescent="0.25">
      <c r="A47" s="1">
        <v>45</v>
      </c>
      <c r="B47" s="113" t="s">
        <v>45</v>
      </c>
      <c r="C47" s="113" t="s">
        <v>338</v>
      </c>
      <c r="D47" s="113" t="s">
        <v>337</v>
      </c>
      <c r="E47" s="88" t="s">
        <v>359</v>
      </c>
      <c r="F47" s="88" t="s">
        <v>360</v>
      </c>
      <c r="G47" s="89" t="s">
        <v>361</v>
      </c>
      <c r="H47" s="62">
        <v>1</v>
      </c>
      <c r="I47" s="27">
        <v>1</v>
      </c>
      <c r="J47" s="27"/>
      <c r="K47" s="27"/>
      <c r="L47" s="27"/>
      <c r="M47" s="27"/>
      <c r="N47" s="27">
        <v>2</v>
      </c>
      <c r="O47" s="27" t="s">
        <v>37</v>
      </c>
      <c r="P47" s="67" t="s">
        <v>349</v>
      </c>
      <c r="Q47" s="67" t="s">
        <v>275</v>
      </c>
      <c r="R47" s="63">
        <v>1150</v>
      </c>
      <c r="S47" s="63">
        <v>40.25</v>
      </c>
      <c r="T47" s="63">
        <v>20.13</v>
      </c>
      <c r="U47" s="114"/>
    </row>
    <row r="48" spans="1:21" x14ac:dyDescent="0.25">
      <c r="A48" s="1">
        <v>46</v>
      </c>
      <c r="B48" s="113" t="s">
        <v>45</v>
      </c>
      <c r="C48" s="113" t="s">
        <v>338</v>
      </c>
      <c r="D48" s="113" t="s">
        <v>337</v>
      </c>
      <c r="E48" s="88" t="s">
        <v>362</v>
      </c>
      <c r="F48" s="88" t="s">
        <v>363</v>
      </c>
      <c r="G48" s="89" t="s">
        <v>364</v>
      </c>
      <c r="H48" s="62">
        <v>1</v>
      </c>
      <c r="I48" s="27">
        <v>1</v>
      </c>
      <c r="J48" s="27"/>
      <c r="K48" s="27"/>
      <c r="L48" s="27"/>
      <c r="M48" s="27"/>
      <c r="N48" s="27">
        <v>1</v>
      </c>
      <c r="O48" s="27" t="s">
        <v>36</v>
      </c>
      <c r="P48" s="67" t="s">
        <v>279</v>
      </c>
      <c r="Q48" s="67" t="s">
        <v>275</v>
      </c>
      <c r="R48" s="63">
        <v>2000</v>
      </c>
      <c r="S48" s="63">
        <v>90</v>
      </c>
      <c r="T48" s="63">
        <v>45</v>
      </c>
      <c r="U48" s="114"/>
    </row>
    <row r="49" spans="1:21" x14ac:dyDescent="0.25">
      <c r="A49" s="1">
        <v>47</v>
      </c>
      <c r="B49" s="113" t="s">
        <v>45</v>
      </c>
      <c r="C49" s="113" t="s">
        <v>338</v>
      </c>
      <c r="D49" s="113" t="s">
        <v>337</v>
      </c>
      <c r="E49" s="88" t="s">
        <v>365</v>
      </c>
      <c r="F49" s="88" t="s">
        <v>366</v>
      </c>
      <c r="G49" s="89" t="s">
        <v>367</v>
      </c>
      <c r="H49" s="62">
        <v>1</v>
      </c>
      <c r="I49" s="27">
        <v>1</v>
      </c>
      <c r="J49" s="27"/>
      <c r="K49" s="27"/>
      <c r="L49" s="27"/>
      <c r="M49" s="27"/>
      <c r="N49" s="27">
        <v>1</v>
      </c>
      <c r="O49" s="27" t="s">
        <v>36</v>
      </c>
      <c r="P49" s="67" t="s">
        <v>279</v>
      </c>
      <c r="Q49" s="67" t="s">
        <v>275</v>
      </c>
      <c r="R49" s="63">
        <v>2000</v>
      </c>
      <c r="S49" s="63">
        <v>90</v>
      </c>
      <c r="T49" s="63">
        <v>45</v>
      </c>
      <c r="U49" s="114"/>
    </row>
    <row r="50" spans="1:21" x14ac:dyDescent="0.25">
      <c r="A50" s="1">
        <v>48</v>
      </c>
      <c r="B50" s="113" t="s">
        <v>45</v>
      </c>
      <c r="C50" s="113" t="s">
        <v>338</v>
      </c>
      <c r="D50" s="113" t="s">
        <v>337</v>
      </c>
      <c r="E50" s="88" t="s">
        <v>368</v>
      </c>
      <c r="F50" s="88" t="s">
        <v>369</v>
      </c>
      <c r="G50" s="89" t="s">
        <v>370</v>
      </c>
      <c r="H50" s="62">
        <v>1</v>
      </c>
      <c r="I50" s="27">
        <v>1</v>
      </c>
      <c r="J50" s="27"/>
      <c r="K50" s="27"/>
      <c r="L50" s="27"/>
      <c r="M50" s="27"/>
      <c r="N50" s="27">
        <v>1</v>
      </c>
      <c r="O50" s="27" t="s">
        <v>36</v>
      </c>
      <c r="P50" s="67" t="s">
        <v>371</v>
      </c>
      <c r="Q50" s="67" t="s">
        <v>283</v>
      </c>
      <c r="R50" s="63">
        <v>4000</v>
      </c>
      <c r="S50" s="63">
        <v>180</v>
      </c>
      <c r="T50" s="63">
        <v>90</v>
      </c>
      <c r="U50" s="114"/>
    </row>
    <row r="51" spans="1:21" x14ac:dyDescent="0.25">
      <c r="A51" s="1">
        <v>49</v>
      </c>
      <c r="B51" s="113" t="s">
        <v>45</v>
      </c>
      <c r="C51" s="113" t="s">
        <v>338</v>
      </c>
      <c r="D51" s="113" t="s">
        <v>337</v>
      </c>
      <c r="E51" s="88" t="s">
        <v>372</v>
      </c>
      <c r="F51" s="88" t="s">
        <v>373</v>
      </c>
      <c r="G51" s="89" t="s">
        <v>374</v>
      </c>
      <c r="H51" s="62">
        <v>1</v>
      </c>
      <c r="I51" s="27">
        <v>1</v>
      </c>
      <c r="J51" s="27"/>
      <c r="K51" s="27"/>
      <c r="L51" s="27"/>
      <c r="M51" s="27"/>
      <c r="N51" s="27">
        <v>16</v>
      </c>
      <c r="O51" s="27" t="s">
        <v>73</v>
      </c>
      <c r="P51" s="67" t="s">
        <v>375</v>
      </c>
      <c r="Q51" s="67" t="s">
        <v>283</v>
      </c>
      <c r="R51" s="63">
        <v>13300</v>
      </c>
      <c r="S51" s="63">
        <v>465.5</v>
      </c>
      <c r="T51" s="63">
        <v>232.75</v>
      </c>
      <c r="U51" s="114"/>
    </row>
    <row r="52" spans="1:21" s="60" customFormat="1" x14ac:dyDescent="0.25">
      <c r="A52" s="1">
        <v>50</v>
      </c>
      <c r="B52" s="113" t="s">
        <v>45</v>
      </c>
      <c r="C52" s="113" t="s">
        <v>338</v>
      </c>
      <c r="D52" s="113" t="s">
        <v>337</v>
      </c>
      <c r="E52" s="88" t="s">
        <v>376</v>
      </c>
      <c r="F52" s="88" t="s">
        <v>377</v>
      </c>
      <c r="G52" s="89" t="s">
        <v>378</v>
      </c>
      <c r="H52" s="62">
        <v>1</v>
      </c>
      <c r="I52" s="27">
        <v>1</v>
      </c>
      <c r="J52" s="27"/>
      <c r="K52" s="27"/>
      <c r="L52" s="27"/>
      <c r="M52" s="27"/>
      <c r="N52" s="27">
        <v>9</v>
      </c>
      <c r="O52" s="27" t="s">
        <v>73</v>
      </c>
      <c r="P52" s="67" t="s">
        <v>375</v>
      </c>
      <c r="Q52" s="67" t="s">
        <v>283</v>
      </c>
      <c r="R52" s="63">
        <v>8400</v>
      </c>
      <c r="S52" s="63">
        <v>294</v>
      </c>
      <c r="T52" s="63">
        <v>147</v>
      </c>
      <c r="U52" s="115"/>
    </row>
    <row r="53" spans="1:21" s="60" customFormat="1" x14ac:dyDescent="0.25">
      <c r="A53" s="1">
        <v>51</v>
      </c>
      <c r="B53" s="113" t="s">
        <v>45</v>
      </c>
      <c r="C53" s="113" t="s">
        <v>338</v>
      </c>
      <c r="D53" s="113" t="s">
        <v>337</v>
      </c>
      <c r="E53" s="88" t="s">
        <v>379</v>
      </c>
      <c r="F53" s="88" t="s">
        <v>380</v>
      </c>
      <c r="G53" s="89" t="s">
        <v>381</v>
      </c>
      <c r="H53" s="62">
        <v>1</v>
      </c>
      <c r="I53" s="27">
        <v>1</v>
      </c>
      <c r="J53" s="27"/>
      <c r="K53" s="27"/>
      <c r="L53" s="27"/>
      <c r="M53" s="27"/>
      <c r="N53" s="27">
        <v>2</v>
      </c>
      <c r="O53" s="27" t="s">
        <v>73</v>
      </c>
      <c r="P53" s="67" t="s">
        <v>375</v>
      </c>
      <c r="Q53" s="67" t="s">
        <v>283</v>
      </c>
      <c r="R53" s="63">
        <v>1600</v>
      </c>
      <c r="S53" s="63">
        <v>56</v>
      </c>
      <c r="T53" s="63">
        <v>28</v>
      </c>
      <c r="U53" s="115"/>
    </row>
    <row r="54" spans="1:21" s="60" customFormat="1" x14ac:dyDescent="0.25">
      <c r="A54" s="1">
        <v>52</v>
      </c>
      <c r="B54" s="113" t="s">
        <v>45</v>
      </c>
      <c r="C54" s="113" t="s">
        <v>338</v>
      </c>
      <c r="D54" s="113" t="s">
        <v>337</v>
      </c>
      <c r="E54" s="88" t="s">
        <v>382</v>
      </c>
      <c r="F54" s="88" t="s">
        <v>383</v>
      </c>
      <c r="G54" s="89" t="s">
        <v>384</v>
      </c>
      <c r="H54" s="62">
        <v>1</v>
      </c>
      <c r="I54" s="27">
        <v>1</v>
      </c>
      <c r="J54" s="27"/>
      <c r="K54" s="27"/>
      <c r="L54" s="27"/>
      <c r="M54" s="27"/>
      <c r="N54" s="27">
        <v>3</v>
      </c>
      <c r="O54" s="27" t="s">
        <v>73</v>
      </c>
      <c r="P54" s="67" t="s">
        <v>375</v>
      </c>
      <c r="Q54" s="67" t="s">
        <v>283</v>
      </c>
      <c r="R54" s="63">
        <v>2700</v>
      </c>
      <c r="S54" s="63">
        <v>94.5</v>
      </c>
      <c r="T54" s="63">
        <v>47.25</v>
      </c>
      <c r="U54" s="115"/>
    </row>
    <row r="55" spans="1:21" s="60" customFormat="1" x14ac:dyDescent="0.25">
      <c r="A55" s="1">
        <v>53</v>
      </c>
      <c r="B55" s="113" t="s">
        <v>45</v>
      </c>
      <c r="C55" s="113" t="s">
        <v>338</v>
      </c>
      <c r="D55" s="113" t="s">
        <v>389</v>
      </c>
      <c r="E55" s="65" t="s">
        <v>393</v>
      </c>
      <c r="F55" s="65" t="s">
        <v>394</v>
      </c>
      <c r="G55" s="66" t="s">
        <v>395</v>
      </c>
      <c r="H55" s="141">
        <v>1</v>
      </c>
      <c r="I55" s="27">
        <v>1</v>
      </c>
      <c r="J55" s="27"/>
      <c r="K55" s="27"/>
      <c r="L55" s="26"/>
      <c r="M55" s="28"/>
      <c r="N55" s="29">
        <v>1</v>
      </c>
      <c r="O55" s="30" t="s">
        <v>37</v>
      </c>
      <c r="P55" s="67">
        <v>44419</v>
      </c>
      <c r="Q55" s="32" t="s">
        <v>283</v>
      </c>
      <c r="R55" s="142">
        <v>1500</v>
      </c>
      <c r="S55" s="143">
        <v>52.5</v>
      </c>
      <c r="T55" s="144">
        <v>26.25</v>
      </c>
      <c r="U55" s="115"/>
    </row>
    <row r="56" spans="1:21" s="60" customFormat="1" x14ac:dyDescent="0.25">
      <c r="A56" s="1">
        <v>54</v>
      </c>
      <c r="B56" s="113" t="s">
        <v>45</v>
      </c>
      <c r="C56" s="113" t="s">
        <v>338</v>
      </c>
      <c r="D56" s="113" t="s">
        <v>389</v>
      </c>
      <c r="E56" s="65" t="s">
        <v>393</v>
      </c>
      <c r="F56" s="65" t="s">
        <v>394</v>
      </c>
      <c r="G56" s="66" t="s">
        <v>396</v>
      </c>
      <c r="H56" s="141">
        <v>1</v>
      </c>
      <c r="I56" s="27">
        <v>1</v>
      </c>
      <c r="J56" s="27"/>
      <c r="K56" s="27"/>
      <c r="L56" s="26"/>
      <c r="M56" s="28"/>
      <c r="N56" s="29">
        <v>6</v>
      </c>
      <c r="O56" s="30" t="s">
        <v>73</v>
      </c>
      <c r="P56" s="67">
        <v>44419</v>
      </c>
      <c r="Q56" s="32" t="s">
        <v>283</v>
      </c>
      <c r="R56" s="142">
        <v>13850</v>
      </c>
      <c r="S56" s="143">
        <v>484.75</v>
      </c>
      <c r="T56" s="144">
        <v>242.37</v>
      </c>
      <c r="U56" s="115"/>
    </row>
    <row r="57" spans="1:21" s="60" customFormat="1" x14ac:dyDescent="0.25">
      <c r="A57" s="1">
        <v>55</v>
      </c>
      <c r="B57" s="113" t="s">
        <v>45</v>
      </c>
      <c r="C57" s="113" t="s">
        <v>398</v>
      </c>
      <c r="D57" s="113" t="s">
        <v>397</v>
      </c>
      <c r="E57" s="90" t="s">
        <v>399</v>
      </c>
      <c r="F57" s="133" t="s">
        <v>400</v>
      </c>
      <c r="G57" s="91" t="s">
        <v>401</v>
      </c>
      <c r="H57" s="62">
        <f>+I57+J57+K57+L57+M57</f>
        <v>1</v>
      </c>
      <c r="I57" s="27"/>
      <c r="J57" s="27"/>
      <c r="K57" s="27">
        <v>1</v>
      </c>
      <c r="L57" s="27"/>
      <c r="M57" s="27"/>
      <c r="N57" s="27">
        <v>67</v>
      </c>
      <c r="O57" s="27" t="s">
        <v>73</v>
      </c>
      <c r="P57" s="67">
        <v>44540</v>
      </c>
      <c r="Q57" s="67"/>
      <c r="R57" s="63">
        <v>63650</v>
      </c>
      <c r="S57" s="63">
        <v>6683.25</v>
      </c>
      <c r="T57" s="63"/>
      <c r="U57" s="115"/>
    </row>
    <row r="58" spans="1:21" s="60" customFormat="1" x14ac:dyDescent="0.25">
      <c r="A58" s="1">
        <v>56</v>
      </c>
      <c r="B58" s="113" t="s">
        <v>45</v>
      </c>
      <c r="C58" s="113" t="s">
        <v>398</v>
      </c>
      <c r="D58" s="113" t="s">
        <v>397</v>
      </c>
      <c r="E58" s="90" t="s">
        <v>399</v>
      </c>
      <c r="F58" s="133" t="s">
        <v>400</v>
      </c>
      <c r="G58" s="91" t="s">
        <v>402</v>
      </c>
      <c r="H58" s="62">
        <f t="shared" ref="H58:H62" si="0">+I58+J58+K58+L58+M58</f>
        <v>1</v>
      </c>
      <c r="I58" s="27"/>
      <c r="J58" s="27"/>
      <c r="K58" s="27">
        <v>1</v>
      </c>
      <c r="L58" s="27"/>
      <c r="M58" s="27"/>
      <c r="N58" s="27">
        <v>2</v>
      </c>
      <c r="O58" s="27" t="s">
        <v>36</v>
      </c>
      <c r="P58" s="67">
        <v>44540</v>
      </c>
      <c r="Q58" s="67"/>
      <c r="R58" s="63">
        <v>4000</v>
      </c>
      <c r="S58" s="63">
        <v>540</v>
      </c>
      <c r="T58" s="63"/>
      <c r="U58" s="115"/>
    </row>
    <row r="59" spans="1:21" s="60" customFormat="1" x14ac:dyDescent="0.25">
      <c r="A59" s="1">
        <v>57</v>
      </c>
      <c r="B59" s="113" t="s">
        <v>45</v>
      </c>
      <c r="C59" s="113" t="s">
        <v>398</v>
      </c>
      <c r="D59" s="113" t="s">
        <v>397</v>
      </c>
      <c r="E59" s="90" t="s">
        <v>403</v>
      </c>
      <c r="F59" s="133" t="s">
        <v>404</v>
      </c>
      <c r="G59" s="91" t="s">
        <v>405</v>
      </c>
      <c r="H59" s="62">
        <f t="shared" si="0"/>
        <v>1</v>
      </c>
      <c r="I59" s="27"/>
      <c r="J59" s="27"/>
      <c r="K59" s="27">
        <v>1</v>
      </c>
      <c r="L59" s="27"/>
      <c r="M59" s="27"/>
      <c r="N59" s="27">
        <v>28</v>
      </c>
      <c r="O59" s="27" t="s">
        <v>73</v>
      </c>
      <c r="P59" s="67" t="s">
        <v>406</v>
      </c>
      <c r="Q59" s="67"/>
      <c r="R59" s="63">
        <v>26600</v>
      </c>
      <c r="S59" s="63">
        <v>2793</v>
      </c>
      <c r="T59" s="63"/>
      <c r="U59" s="115"/>
    </row>
    <row r="60" spans="1:21" s="60" customFormat="1" x14ac:dyDescent="0.25">
      <c r="A60" s="1">
        <v>58</v>
      </c>
      <c r="B60" s="113" t="s">
        <v>45</v>
      </c>
      <c r="C60" s="113" t="s">
        <v>398</v>
      </c>
      <c r="D60" s="113" t="s">
        <v>397</v>
      </c>
      <c r="E60" s="90" t="s">
        <v>403</v>
      </c>
      <c r="F60" s="133" t="s">
        <v>404</v>
      </c>
      <c r="G60" s="91" t="s">
        <v>407</v>
      </c>
      <c r="H60" s="62">
        <f t="shared" si="0"/>
        <v>1</v>
      </c>
      <c r="I60" s="27"/>
      <c r="J60" s="27"/>
      <c r="K60" s="27">
        <v>1</v>
      </c>
      <c r="L60" s="27"/>
      <c r="M60" s="27"/>
      <c r="N60" s="27">
        <v>1</v>
      </c>
      <c r="O60" s="27" t="s">
        <v>36</v>
      </c>
      <c r="P60" s="67" t="s">
        <v>406</v>
      </c>
      <c r="Q60" s="67"/>
      <c r="R60" s="63">
        <v>2000</v>
      </c>
      <c r="S60" s="63">
        <v>270</v>
      </c>
      <c r="T60" s="63"/>
      <c r="U60" s="115"/>
    </row>
    <row r="61" spans="1:21" s="60" customFormat="1" x14ac:dyDescent="0.25">
      <c r="A61" s="1">
        <v>59</v>
      </c>
      <c r="B61" s="113" t="s">
        <v>45</v>
      </c>
      <c r="C61" s="113" t="s">
        <v>398</v>
      </c>
      <c r="D61" s="113" t="s">
        <v>397</v>
      </c>
      <c r="E61" s="90" t="s">
        <v>408</v>
      </c>
      <c r="F61" s="133" t="s">
        <v>409</v>
      </c>
      <c r="G61" s="91" t="s">
        <v>410</v>
      </c>
      <c r="H61" s="62">
        <f t="shared" si="0"/>
        <v>1</v>
      </c>
      <c r="I61" s="27"/>
      <c r="J61" s="27"/>
      <c r="K61" s="27">
        <v>1</v>
      </c>
      <c r="L61" s="27"/>
      <c r="M61" s="27"/>
      <c r="N61" s="27">
        <v>68</v>
      </c>
      <c r="O61" s="27" t="s">
        <v>73</v>
      </c>
      <c r="P61" s="67" t="s">
        <v>411</v>
      </c>
      <c r="Q61" s="67"/>
      <c r="R61" s="63">
        <v>64600</v>
      </c>
      <c r="S61" s="63">
        <v>6783</v>
      </c>
      <c r="T61" s="63"/>
      <c r="U61" s="115"/>
    </row>
    <row r="62" spans="1:21" s="60" customFormat="1" x14ac:dyDescent="0.25">
      <c r="A62" s="1">
        <v>60</v>
      </c>
      <c r="B62" s="113" t="s">
        <v>45</v>
      </c>
      <c r="C62" s="113" t="s">
        <v>398</v>
      </c>
      <c r="D62" s="113" t="s">
        <v>397</v>
      </c>
      <c r="E62" s="90" t="s">
        <v>408</v>
      </c>
      <c r="F62" s="133" t="s">
        <v>409</v>
      </c>
      <c r="G62" s="91" t="s">
        <v>412</v>
      </c>
      <c r="H62" s="62">
        <f t="shared" si="0"/>
        <v>1</v>
      </c>
      <c r="I62" s="27"/>
      <c r="J62" s="27"/>
      <c r="K62" s="27">
        <v>1</v>
      </c>
      <c r="L62" s="27"/>
      <c r="M62" s="27"/>
      <c r="N62" s="27">
        <v>2</v>
      </c>
      <c r="O62" s="27" t="s">
        <v>36</v>
      </c>
      <c r="P62" s="67" t="s">
        <v>411</v>
      </c>
      <c r="Q62" s="67"/>
      <c r="R62" s="63">
        <v>4000</v>
      </c>
      <c r="S62" s="63">
        <v>540</v>
      </c>
      <c r="T62" s="63"/>
      <c r="U62" s="115"/>
    </row>
    <row r="63" spans="1:21" s="60" customFormat="1" x14ac:dyDescent="0.25">
      <c r="A63" s="1">
        <v>61</v>
      </c>
      <c r="B63" s="113" t="s">
        <v>45</v>
      </c>
      <c r="C63" s="113" t="s">
        <v>398</v>
      </c>
      <c r="D63" s="113" t="s">
        <v>397</v>
      </c>
      <c r="E63" s="90" t="s">
        <v>413</v>
      </c>
      <c r="F63" s="90" t="s">
        <v>414</v>
      </c>
      <c r="G63" s="89" t="s">
        <v>415</v>
      </c>
      <c r="H63" s="62">
        <f>+I63+J63+K63+L63+M63</f>
        <v>1</v>
      </c>
      <c r="I63" s="27"/>
      <c r="J63" s="27"/>
      <c r="K63" s="27">
        <v>1</v>
      </c>
      <c r="L63" s="27"/>
      <c r="M63" s="27"/>
      <c r="N63" s="27">
        <v>42</v>
      </c>
      <c r="O63" s="27" t="s">
        <v>73</v>
      </c>
      <c r="P63" s="67" t="s">
        <v>416</v>
      </c>
      <c r="Q63" s="67"/>
      <c r="R63" s="63">
        <v>39900</v>
      </c>
      <c r="S63" s="63">
        <v>4189.5</v>
      </c>
      <c r="T63" s="63"/>
      <c r="U63" s="115"/>
    </row>
    <row r="64" spans="1:21" s="60" customFormat="1" x14ac:dyDescent="0.25">
      <c r="A64" s="1">
        <v>62</v>
      </c>
      <c r="B64" s="113" t="s">
        <v>45</v>
      </c>
      <c r="C64" s="113" t="s">
        <v>398</v>
      </c>
      <c r="D64" s="113" t="s">
        <v>397</v>
      </c>
      <c r="E64" s="90" t="s">
        <v>413</v>
      </c>
      <c r="F64" s="90" t="s">
        <v>417</v>
      </c>
      <c r="G64" s="89" t="s">
        <v>418</v>
      </c>
      <c r="H64" s="62">
        <f t="shared" ref="H64:H69" si="1">+I64+J64+K64+L64+M64</f>
        <v>1</v>
      </c>
      <c r="I64" s="27"/>
      <c r="J64" s="27"/>
      <c r="K64" s="27">
        <v>1</v>
      </c>
      <c r="L64" s="27"/>
      <c r="M64" s="27"/>
      <c r="N64" s="27">
        <v>1</v>
      </c>
      <c r="O64" s="27" t="s">
        <v>36</v>
      </c>
      <c r="P64" s="67" t="s">
        <v>416</v>
      </c>
      <c r="Q64" s="67"/>
      <c r="R64" s="63">
        <v>2000</v>
      </c>
      <c r="S64" s="63">
        <v>270</v>
      </c>
      <c r="T64" s="63"/>
      <c r="U64" s="115"/>
    </row>
    <row r="65" spans="1:21" s="60" customFormat="1" x14ac:dyDescent="0.25">
      <c r="A65" s="1">
        <v>63</v>
      </c>
      <c r="B65" s="113" t="s">
        <v>45</v>
      </c>
      <c r="C65" s="113" t="s">
        <v>398</v>
      </c>
      <c r="D65" s="113" t="s">
        <v>397</v>
      </c>
      <c r="E65" s="88" t="s">
        <v>419</v>
      </c>
      <c r="F65" s="88" t="s">
        <v>420</v>
      </c>
      <c r="G65" s="89" t="s">
        <v>421</v>
      </c>
      <c r="H65" s="62">
        <f t="shared" si="1"/>
        <v>1</v>
      </c>
      <c r="I65" s="27"/>
      <c r="J65" s="27"/>
      <c r="K65" s="27">
        <v>1</v>
      </c>
      <c r="L65" s="27"/>
      <c r="M65" s="27"/>
      <c r="N65" s="27">
        <v>26</v>
      </c>
      <c r="O65" s="27" t="s">
        <v>73</v>
      </c>
      <c r="P65" s="67" t="s">
        <v>422</v>
      </c>
      <c r="Q65" s="67"/>
      <c r="R65" s="63">
        <v>24700</v>
      </c>
      <c r="S65" s="63">
        <v>2593.5</v>
      </c>
      <c r="T65" s="63"/>
      <c r="U65" s="115"/>
    </row>
    <row r="66" spans="1:21" s="60" customFormat="1" x14ac:dyDescent="0.25">
      <c r="A66" s="1">
        <v>64</v>
      </c>
      <c r="B66" s="113" t="s">
        <v>45</v>
      </c>
      <c r="C66" s="113" t="s">
        <v>398</v>
      </c>
      <c r="D66" s="113" t="s">
        <v>397</v>
      </c>
      <c r="E66" s="88" t="s">
        <v>419</v>
      </c>
      <c r="F66" s="88" t="s">
        <v>420</v>
      </c>
      <c r="G66" s="89" t="s">
        <v>423</v>
      </c>
      <c r="H66" s="62">
        <f t="shared" si="1"/>
        <v>1</v>
      </c>
      <c r="I66" s="27"/>
      <c r="J66" s="27"/>
      <c r="K66" s="27">
        <v>1</v>
      </c>
      <c r="L66" s="27"/>
      <c r="M66" s="27"/>
      <c r="N66" s="27">
        <v>1</v>
      </c>
      <c r="O66" s="27" t="s">
        <v>424</v>
      </c>
      <c r="P66" s="67" t="s">
        <v>422</v>
      </c>
      <c r="Q66" s="67"/>
      <c r="R66" s="63">
        <v>2000</v>
      </c>
      <c r="S66" s="63">
        <v>270</v>
      </c>
      <c r="T66" s="63"/>
      <c r="U66" s="115"/>
    </row>
    <row r="67" spans="1:21" x14ac:dyDescent="0.25">
      <c r="A67" s="1">
        <v>65</v>
      </c>
      <c r="B67" s="113" t="s">
        <v>45</v>
      </c>
      <c r="C67" s="113" t="s">
        <v>398</v>
      </c>
      <c r="D67" s="113" t="s">
        <v>397</v>
      </c>
      <c r="E67" s="88" t="s">
        <v>425</v>
      </c>
      <c r="F67" s="88" t="s">
        <v>426</v>
      </c>
      <c r="G67" s="89" t="s">
        <v>427</v>
      </c>
      <c r="H67" s="62">
        <f t="shared" si="1"/>
        <v>1</v>
      </c>
      <c r="I67" s="27"/>
      <c r="J67" s="27"/>
      <c r="K67" s="27">
        <v>1</v>
      </c>
      <c r="L67" s="27"/>
      <c r="M67" s="27"/>
      <c r="N67" s="27">
        <v>30</v>
      </c>
      <c r="O67" s="27" t="s">
        <v>37</v>
      </c>
      <c r="P67" s="67" t="s">
        <v>422</v>
      </c>
      <c r="Q67" s="67"/>
      <c r="R67" s="63">
        <v>21000</v>
      </c>
      <c r="S67" s="63">
        <v>1102.5</v>
      </c>
      <c r="T67" s="63"/>
      <c r="U67" s="114"/>
    </row>
    <row r="68" spans="1:21" x14ac:dyDescent="0.25">
      <c r="A68" s="1">
        <v>66</v>
      </c>
      <c r="B68" s="113" t="s">
        <v>45</v>
      </c>
      <c r="C68" s="113" t="s">
        <v>398</v>
      </c>
      <c r="D68" s="113" t="s">
        <v>397</v>
      </c>
      <c r="E68" s="88" t="s">
        <v>428</v>
      </c>
      <c r="F68" s="88" t="s">
        <v>429</v>
      </c>
      <c r="G68" s="89" t="s">
        <v>430</v>
      </c>
      <c r="H68" s="62">
        <f t="shared" si="1"/>
        <v>1</v>
      </c>
      <c r="I68" s="27"/>
      <c r="J68" s="27"/>
      <c r="K68" s="27">
        <v>1</v>
      </c>
      <c r="L68" s="27"/>
      <c r="M68" s="27"/>
      <c r="N68" s="27">
        <v>50</v>
      </c>
      <c r="O68" s="27" t="s">
        <v>73</v>
      </c>
      <c r="P68" s="67" t="s">
        <v>422</v>
      </c>
      <c r="Q68" s="67"/>
      <c r="R68" s="63">
        <v>47500</v>
      </c>
      <c r="S68" s="63">
        <v>4987.5</v>
      </c>
      <c r="T68" s="63"/>
      <c r="U68" s="114"/>
    </row>
    <row r="69" spans="1:21" x14ac:dyDescent="0.25">
      <c r="A69" s="1">
        <v>67</v>
      </c>
      <c r="B69" s="113" t="s">
        <v>45</v>
      </c>
      <c r="C69" s="113" t="s">
        <v>398</v>
      </c>
      <c r="D69" s="113" t="s">
        <v>397</v>
      </c>
      <c r="E69" s="88" t="s">
        <v>428</v>
      </c>
      <c r="F69" s="88" t="s">
        <v>429</v>
      </c>
      <c r="G69" s="89" t="s">
        <v>431</v>
      </c>
      <c r="H69" s="62">
        <f t="shared" si="1"/>
        <v>1</v>
      </c>
      <c r="I69" s="27"/>
      <c r="J69" s="27"/>
      <c r="K69" s="27">
        <v>1</v>
      </c>
      <c r="L69" s="27"/>
      <c r="M69" s="27"/>
      <c r="N69" s="27">
        <v>1</v>
      </c>
      <c r="O69" s="27" t="s">
        <v>36</v>
      </c>
      <c r="P69" s="67" t="s">
        <v>422</v>
      </c>
      <c r="Q69" s="67"/>
      <c r="R69" s="63">
        <v>2000</v>
      </c>
      <c r="S69" s="63">
        <v>270</v>
      </c>
      <c r="T69" s="63"/>
      <c r="U69" s="114"/>
    </row>
    <row r="70" spans="1:21" x14ac:dyDescent="0.25">
      <c r="A70" s="1">
        <v>68</v>
      </c>
      <c r="B70" s="113" t="s">
        <v>45</v>
      </c>
      <c r="C70" s="113" t="s">
        <v>398</v>
      </c>
      <c r="D70" s="113" t="s">
        <v>432</v>
      </c>
      <c r="E70" s="90" t="s">
        <v>433</v>
      </c>
      <c r="F70" s="90" t="s">
        <v>434</v>
      </c>
      <c r="G70" s="91" t="s">
        <v>435</v>
      </c>
      <c r="H70" s="62">
        <v>1</v>
      </c>
      <c r="I70" s="27"/>
      <c r="J70" s="27"/>
      <c r="K70" s="27">
        <v>1</v>
      </c>
      <c r="L70" s="27"/>
      <c r="M70" s="27"/>
      <c r="N70" s="27">
        <v>40</v>
      </c>
      <c r="O70" s="27" t="s">
        <v>37</v>
      </c>
      <c r="P70" s="67" t="s">
        <v>411</v>
      </c>
      <c r="Q70" s="67"/>
      <c r="R70" s="63">
        <v>22000</v>
      </c>
      <c r="S70" s="63">
        <v>770</v>
      </c>
      <c r="T70" s="63"/>
      <c r="U70" s="114"/>
    </row>
    <row r="71" spans="1:21" x14ac:dyDescent="0.25">
      <c r="A71" s="1">
        <v>69</v>
      </c>
      <c r="B71" s="113" t="s">
        <v>45</v>
      </c>
      <c r="C71" s="113" t="s">
        <v>437</v>
      </c>
      <c r="D71" s="113" t="s">
        <v>436</v>
      </c>
      <c r="E71" s="68" t="s">
        <v>776</v>
      </c>
      <c r="F71" s="68" t="s">
        <v>479</v>
      </c>
      <c r="G71" s="145" t="s">
        <v>480</v>
      </c>
      <c r="H71" s="62">
        <f>+I71+J71+K71+L71+M71</f>
        <v>1</v>
      </c>
      <c r="I71" s="27"/>
      <c r="J71" s="27"/>
      <c r="K71" s="27">
        <v>1</v>
      </c>
      <c r="L71" s="27"/>
      <c r="M71" s="27"/>
      <c r="N71" s="27">
        <v>42</v>
      </c>
      <c r="O71" s="27" t="s">
        <v>37</v>
      </c>
      <c r="P71" s="31" t="s">
        <v>481</v>
      </c>
      <c r="Q71" s="67"/>
      <c r="R71" s="63">
        <v>24360</v>
      </c>
      <c r="S71" s="63">
        <v>1278.9000000000001</v>
      </c>
      <c r="T71" s="63"/>
      <c r="U71" s="114"/>
    </row>
    <row r="72" spans="1:21" x14ac:dyDescent="0.25">
      <c r="A72" s="1">
        <v>70</v>
      </c>
      <c r="B72" s="113" t="s">
        <v>45</v>
      </c>
      <c r="C72" s="113" t="s">
        <v>437</v>
      </c>
      <c r="D72" s="113" t="s">
        <v>436</v>
      </c>
      <c r="E72" s="68" t="s">
        <v>482</v>
      </c>
      <c r="F72" s="68" t="s">
        <v>483</v>
      </c>
      <c r="G72" s="145" t="s">
        <v>484</v>
      </c>
      <c r="H72" s="62">
        <f t="shared" ref="H72:H76" si="2">+I72+J72+K72+L72+M72</f>
        <v>1</v>
      </c>
      <c r="I72" s="27"/>
      <c r="J72" s="27"/>
      <c r="K72" s="27">
        <v>1</v>
      </c>
      <c r="L72" s="27"/>
      <c r="M72" s="27"/>
      <c r="N72" s="27">
        <v>15</v>
      </c>
      <c r="O72" s="27" t="s">
        <v>73</v>
      </c>
      <c r="P72" s="31">
        <v>44207</v>
      </c>
      <c r="Q72" s="67"/>
      <c r="R72" s="63">
        <v>18000</v>
      </c>
      <c r="S72" s="63">
        <v>1260</v>
      </c>
      <c r="T72" s="63"/>
      <c r="U72" s="114"/>
    </row>
    <row r="73" spans="1:21" x14ac:dyDescent="0.25">
      <c r="A73" s="1">
        <v>71</v>
      </c>
      <c r="B73" s="113" t="s">
        <v>45</v>
      </c>
      <c r="C73" s="113" t="s">
        <v>437</v>
      </c>
      <c r="D73" s="113" t="s">
        <v>436</v>
      </c>
      <c r="E73" s="68" t="s">
        <v>485</v>
      </c>
      <c r="F73" s="68" t="s">
        <v>486</v>
      </c>
      <c r="G73" s="145" t="s">
        <v>487</v>
      </c>
      <c r="H73" s="62">
        <f t="shared" si="2"/>
        <v>1</v>
      </c>
      <c r="I73" s="27">
        <v>1</v>
      </c>
      <c r="J73" s="27"/>
      <c r="K73" s="27"/>
      <c r="L73" s="27"/>
      <c r="M73" s="27"/>
      <c r="N73" s="27">
        <v>1</v>
      </c>
      <c r="O73" s="27" t="s">
        <v>37</v>
      </c>
      <c r="P73" s="31" t="s">
        <v>488</v>
      </c>
      <c r="Q73" s="67"/>
      <c r="R73" s="63">
        <v>650</v>
      </c>
      <c r="S73" s="63">
        <v>650</v>
      </c>
      <c r="T73" s="63">
        <v>17.059999999999999</v>
      </c>
      <c r="U73" s="114"/>
    </row>
    <row r="74" spans="1:21" x14ac:dyDescent="0.25">
      <c r="A74" s="1">
        <v>72</v>
      </c>
      <c r="B74" s="113" t="s">
        <v>45</v>
      </c>
      <c r="C74" s="113" t="s">
        <v>437</v>
      </c>
      <c r="D74" s="113" t="s">
        <v>436</v>
      </c>
      <c r="E74" s="68" t="s">
        <v>489</v>
      </c>
      <c r="F74" s="68" t="s">
        <v>490</v>
      </c>
      <c r="G74" s="145" t="s">
        <v>491</v>
      </c>
      <c r="H74" s="62">
        <f t="shared" si="2"/>
        <v>1</v>
      </c>
      <c r="I74" s="27">
        <v>1</v>
      </c>
      <c r="J74" s="27"/>
      <c r="K74" s="27"/>
      <c r="L74" s="27"/>
      <c r="M74" s="27"/>
      <c r="N74" s="27">
        <v>1</v>
      </c>
      <c r="O74" s="27" t="s">
        <v>36</v>
      </c>
      <c r="P74" s="31">
        <v>44296</v>
      </c>
      <c r="Q74" s="67"/>
      <c r="R74" s="63">
        <v>2500</v>
      </c>
      <c r="S74" s="63">
        <v>112.5</v>
      </c>
      <c r="T74" s="63">
        <v>56.25</v>
      </c>
      <c r="U74" s="114"/>
    </row>
    <row r="75" spans="1:21" x14ac:dyDescent="0.25">
      <c r="A75" s="1">
        <v>73</v>
      </c>
      <c r="B75" s="113" t="s">
        <v>45</v>
      </c>
      <c r="C75" s="113" t="s">
        <v>437</v>
      </c>
      <c r="D75" s="113" t="s">
        <v>436</v>
      </c>
      <c r="E75" s="68" t="s">
        <v>489</v>
      </c>
      <c r="F75" s="68" t="s">
        <v>490</v>
      </c>
      <c r="G75" s="145" t="s">
        <v>492</v>
      </c>
      <c r="H75" s="62">
        <f t="shared" si="2"/>
        <v>1</v>
      </c>
      <c r="I75" s="27">
        <v>1</v>
      </c>
      <c r="J75" s="27"/>
      <c r="K75" s="27"/>
      <c r="L75" s="27"/>
      <c r="M75" s="27"/>
      <c r="N75" s="27">
        <v>2</v>
      </c>
      <c r="O75" s="27" t="s">
        <v>73</v>
      </c>
      <c r="P75" s="31">
        <v>44296</v>
      </c>
      <c r="Q75" s="67"/>
      <c r="R75" s="63">
        <v>5650</v>
      </c>
      <c r="S75" s="63">
        <v>197.75</v>
      </c>
      <c r="T75" s="63">
        <v>98.88</v>
      </c>
      <c r="U75" s="114"/>
    </row>
    <row r="76" spans="1:21" x14ac:dyDescent="0.25">
      <c r="A76" s="1">
        <v>74</v>
      </c>
      <c r="B76" s="113" t="s">
        <v>45</v>
      </c>
      <c r="C76" s="113" t="s">
        <v>437</v>
      </c>
      <c r="D76" s="113" t="s">
        <v>436</v>
      </c>
      <c r="E76" s="68" t="s">
        <v>493</v>
      </c>
      <c r="F76" s="68" t="s">
        <v>494</v>
      </c>
      <c r="G76" s="145" t="s">
        <v>495</v>
      </c>
      <c r="H76" s="62">
        <f t="shared" si="2"/>
        <v>1</v>
      </c>
      <c r="I76" s="27">
        <v>1</v>
      </c>
      <c r="J76" s="27"/>
      <c r="K76" s="27"/>
      <c r="L76" s="27"/>
      <c r="M76" s="27"/>
      <c r="N76" s="27">
        <v>2</v>
      </c>
      <c r="O76" s="27" t="s">
        <v>37</v>
      </c>
      <c r="P76" s="31">
        <v>44238</v>
      </c>
      <c r="Q76" s="67"/>
      <c r="R76" s="63">
        <v>1500</v>
      </c>
      <c r="S76" s="63">
        <v>52.5</v>
      </c>
      <c r="T76" s="63">
        <v>26.25</v>
      </c>
      <c r="U76" s="114"/>
    </row>
    <row r="77" spans="1:21" x14ac:dyDescent="0.25">
      <c r="A77" s="1">
        <v>75</v>
      </c>
      <c r="B77" s="113" t="s">
        <v>45</v>
      </c>
      <c r="C77" s="113" t="s">
        <v>437</v>
      </c>
      <c r="D77" s="113" t="s">
        <v>436</v>
      </c>
      <c r="E77" s="68" t="s">
        <v>493</v>
      </c>
      <c r="F77" s="68" t="s">
        <v>494</v>
      </c>
      <c r="G77" s="145" t="s">
        <v>496</v>
      </c>
      <c r="H77" s="62">
        <f>+I77+J77+K77+L77+M77</f>
        <v>1</v>
      </c>
      <c r="I77" s="27">
        <v>1</v>
      </c>
      <c r="J77" s="27"/>
      <c r="K77" s="27"/>
      <c r="L77" s="27"/>
      <c r="M77" s="27"/>
      <c r="N77" s="27">
        <v>7</v>
      </c>
      <c r="O77" s="27" t="s">
        <v>73</v>
      </c>
      <c r="P77" s="31">
        <v>44238</v>
      </c>
      <c r="Q77" s="67"/>
      <c r="R77" s="63">
        <v>16500</v>
      </c>
      <c r="S77" s="63">
        <v>577.5</v>
      </c>
      <c r="T77" s="63">
        <v>288.75</v>
      </c>
      <c r="U77" s="114"/>
    </row>
    <row r="78" spans="1:21" x14ac:dyDescent="0.25">
      <c r="A78" s="1">
        <v>76</v>
      </c>
      <c r="B78" s="113" t="s">
        <v>45</v>
      </c>
      <c r="C78" s="113" t="s">
        <v>437</v>
      </c>
      <c r="D78" s="113" t="s">
        <v>436</v>
      </c>
      <c r="E78" s="68" t="s">
        <v>493</v>
      </c>
      <c r="F78" s="68" t="s">
        <v>494</v>
      </c>
      <c r="G78" s="145" t="s">
        <v>497</v>
      </c>
      <c r="H78" s="62">
        <f t="shared" ref="H78:H86" si="3">+I78+J78+K78+L78+M78</f>
        <v>1</v>
      </c>
      <c r="I78" s="27">
        <v>1</v>
      </c>
      <c r="J78" s="27"/>
      <c r="K78" s="27"/>
      <c r="L78" s="27"/>
      <c r="M78" s="27"/>
      <c r="N78" s="27">
        <v>11</v>
      </c>
      <c r="O78" s="27" t="s">
        <v>36</v>
      </c>
      <c r="P78" s="31">
        <v>44238</v>
      </c>
      <c r="Q78" s="67"/>
      <c r="R78" s="63">
        <v>25300</v>
      </c>
      <c r="S78" s="63">
        <v>1138.5</v>
      </c>
      <c r="T78" s="63">
        <v>569.25</v>
      </c>
      <c r="U78" s="114"/>
    </row>
    <row r="79" spans="1:21" x14ac:dyDescent="0.25">
      <c r="A79" s="1">
        <v>77</v>
      </c>
      <c r="B79" s="113" t="s">
        <v>45</v>
      </c>
      <c r="C79" s="113" t="s">
        <v>437</v>
      </c>
      <c r="D79" s="113" t="s">
        <v>436</v>
      </c>
      <c r="E79" s="68" t="s">
        <v>498</v>
      </c>
      <c r="F79" s="68" t="s">
        <v>499</v>
      </c>
      <c r="G79" s="145" t="s">
        <v>500</v>
      </c>
      <c r="H79" s="62">
        <f t="shared" si="3"/>
        <v>1</v>
      </c>
      <c r="I79" s="27"/>
      <c r="J79" s="27"/>
      <c r="K79" s="27">
        <v>1</v>
      </c>
      <c r="L79" s="27"/>
      <c r="M79" s="27"/>
      <c r="N79" s="27">
        <v>40</v>
      </c>
      <c r="O79" s="27" t="s">
        <v>37</v>
      </c>
      <c r="P79" s="31">
        <v>44472</v>
      </c>
      <c r="Q79" s="67"/>
      <c r="R79" s="63">
        <v>24000</v>
      </c>
      <c r="S79" s="63">
        <v>1260</v>
      </c>
      <c r="T79" s="63"/>
      <c r="U79" s="114"/>
    </row>
    <row r="80" spans="1:21" x14ac:dyDescent="0.25">
      <c r="A80" s="1">
        <v>78</v>
      </c>
      <c r="B80" s="113" t="s">
        <v>45</v>
      </c>
      <c r="C80" s="113" t="s">
        <v>437</v>
      </c>
      <c r="D80" s="113" t="s">
        <v>436</v>
      </c>
      <c r="E80" s="68" t="s">
        <v>501</v>
      </c>
      <c r="F80" s="68" t="s">
        <v>502</v>
      </c>
      <c r="G80" s="145" t="s">
        <v>503</v>
      </c>
      <c r="H80" s="62">
        <f t="shared" si="3"/>
        <v>1</v>
      </c>
      <c r="I80" s="27"/>
      <c r="J80" s="27"/>
      <c r="K80" s="27">
        <v>1</v>
      </c>
      <c r="L80" s="27"/>
      <c r="M80" s="27"/>
      <c r="N80" s="27">
        <v>35</v>
      </c>
      <c r="O80" s="27" t="s">
        <v>37</v>
      </c>
      <c r="P80" s="31" t="s">
        <v>504</v>
      </c>
      <c r="Q80" s="67"/>
      <c r="R80" s="63">
        <v>43750</v>
      </c>
      <c r="S80" s="63">
        <v>3062.5</v>
      </c>
      <c r="T80" s="63"/>
      <c r="U80" s="114"/>
    </row>
    <row r="81" spans="1:21" x14ac:dyDescent="0.25">
      <c r="A81" s="1">
        <v>79</v>
      </c>
      <c r="B81" s="113" t="s">
        <v>45</v>
      </c>
      <c r="C81" s="113" t="s">
        <v>437</v>
      </c>
      <c r="D81" s="113" t="s">
        <v>436</v>
      </c>
      <c r="E81" s="68" t="s">
        <v>505</v>
      </c>
      <c r="F81" s="68" t="s">
        <v>506</v>
      </c>
      <c r="G81" s="145" t="s">
        <v>507</v>
      </c>
      <c r="H81" s="62">
        <f t="shared" si="3"/>
        <v>1</v>
      </c>
      <c r="I81" s="27"/>
      <c r="J81" s="27"/>
      <c r="K81" s="27">
        <v>1</v>
      </c>
      <c r="L81" s="27"/>
      <c r="M81" s="27"/>
      <c r="N81" s="146">
        <v>14</v>
      </c>
      <c r="O81" s="27" t="s">
        <v>37</v>
      </c>
      <c r="P81" s="31" t="s">
        <v>508</v>
      </c>
      <c r="Q81" s="67"/>
      <c r="R81" s="63">
        <v>9450</v>
      </c>
      <c r="S81" s="63">
        <v>330.75</v>
      </c>
      <c r="T81" s="63"/>
      <c r="U81" s="114"/>
    </row>
    <row r="82" spans="1:21" x14ac:dyDescent="0.25">
      <c r="A82" s="1">
        <v>80</v>
      </c>
      <c r="B82" s="113" t="s">
        <v>45</v>
      </c>
      <c r="C82" s="113" t="s">
        <v>437</v>
      </c>
      <c r="D82" s="113" t="s">
        <v>436</v>
      </c>
      <c r="E82" s="68" t="s">
        <v>509</v>
      </c>
      <c r="F82" s="68" t="s">
        <v>510</v>
      </c>
      <c r="G82" s="145" t="s">
        <v>511</v>
      </c>
      <c r="H82" s="62">
        <f t="shared" si="3"/>
        <v>1</v>
      </c>
      <c r="I82" s="27"/>
      <c r="J82" s="27"/>
      <c r="K82" s="27">
        <v>1</v>
      </c>
      <c r="L82" s="27"/>
      <c r="M82" s="27"/>
      <c r="N82" s="146">
        <v>39</v>
      </c>
      <c r="O82" s="27" t="s">
        <v>73</v>
      </c>
      <c r="P82" s="31" t="s">
        <v>512</v>
      </c>
      <c r="Q82" s="67"/>
      <c r="R82" s="63">
        <v>70200</v>
      </c>
      <c r="S82" s="63">
        <v>4914</v>
      </c>
      <c r="T82" s="63"/>
      <c r="U82" s="114"/>
    </row>
    <row r="83" spans="1:21" x14ac:dyDescent="0.25">
      <c r="A83" s="1">
        <v>81</v>
      </c>
      <c r="B83" s="113" t="s">
        <v>45</v>
      </c>
      <c r="C83" s="113" t="s">
        <v>437</v>
      </c>
      <c r="D83" s="113" t="s">
        <v>436</v>
      </c>
      <c r="E83" s="68" t="s">
        <v>482</v>
      </c>
      <c r="F83" s="68" t="s">
        <v>483</v>
      </c>
      <c r="G83" s="145" t="s">
        <v>513</v>
      </c>
      <c r="H83" s="62">
        <f t="shared" si="3"/>
        <v>1</v>
      </c>
      <c r="I83" s="27"/>
      <c r="J83" s="27"/>
      <c r="K83" s="27">
        <v>1</v>
      </c>
      <c r="L83" s="27"/>
      <c r="M83" s="27"/>
      <c r="N83" s="146">
        <v>1</v>
      </c>
      <c r="O83" s="27" t="s">
        <v>36</v>
      </c>
      <c r="P83" s="31">
        <v>43873</v>
      </c>
      <c r="Q83" s="67"/>
      <c r="R83" s="63">
        <v>1500</v>
      </c>
      <c r="S83" s="63">
        <v>135</v>
      </c>
      <c r="T83" s="63"/>
      <c r="U83" s="114"/>
    </row>
    <row r="84" spans="1:21" x14ac:dyDescent="0.25">
      <c r="A84" s="1">
        <v>82</v>
      </c>
      <c r="B84" s="113" t="s">
        <v>45</v>
      </c>
      <c r="C84" s="113" t="s">
        <v>437</v>
      </c>
      <c r="D84" s="113" t="s">
        <v>436</v>
      </c>
      <c r="E84" s="68" t="s">
        <v>514</v>
      </c>
      <c r="F84" s="68" t="s">
        <v>515</v>
      </c>
      <c r="G84" s="145" t="s">
        <v>516</v>
      </c>
      <c r="H84" s="62">
        <f t="shared" si="3"/>
        <v>1</v>
      </c>
      <c r="I84" s="27"/>
      <c r="J84" s="27"/>
      <c r="K84" s="27">
        <v>1</v>
      </c>
      <c r="L84" s="27"/>
      <c r="M84" s="27"/>
      <c r="N84" s="27">
        <v>30</v>
      </c>
      <c r="O84" s="27" t="s">
        <v>37</v>
      </c>
      <c r="P84" s="31" t="s">
        <v>517</v>
      </c>
      <c r="Q84" s="67"/>
      <c r="R84" s="63">
        <v>18000</v>
      </c>
      <c r="S84" s="63">
        <v>945</v>
      </c>
      <c r="T84" s="63"/>
      <c r="U84" s="114"/>
    </row>
    <row r="85" spans="1:21" x14ac:dyDescent="0.25">
      <c r="A85" s="1">
        <v>83</v>
      </c>
      <c r="B85" s="113" t="s">
        <v>45</v>
      </c>
      <c r="C85" s="113" t="s">
        <v>437</v>
      </c>
      <c r="D85" s="113" t="s">
        <v>436</v>
      </c>
      <c r="E85" s="68" t="s">
        <v>518</v>
      </c>
      <c r="F85" s="68" t="s">
        <v>519</v>
      </c>
      <c r="G85" s="145" t="s">
        <v>520</v>
      </c>
      <c r="H85" s="62">
        <f t="shared" si="3"/>
        <v>1</v>
      </c>
      <c r="I85" s="27"/>
      <c r="J85" s="27"/>
      <c r="K85" s="27">
        <v>1</v>
      </c>
      <c r="L85" s="27"/>
      <c r="M85" s="27"/>
      <c r="N85" s="27">
        <v>20</v>
      </c>
      <c r="O85" s="27" t="s">
        <v>37</v>
      </c>
      <c r="P85" s="31" t="s">
        <v>422</v>
      </c>
      <c r="Q85" s="67"/>
      <c r="R85" s="63">
        <v>11000</v>
      </c>
      <c r="S85" s="63">
        <v>577.5</v>
      </c>
      <c r="T85" s="63"/>
      <c r="U85" s="114"/>
    </row>
    <row r="86" spans="1:21" x14ac:dyDescent="0.25">
      <c r="A86" s="1">
        <v>84</v>
      </c>
      <c r="B86" s="113" t="s">
        <v>45</v>
      </c>
      <c r="C86" s="113" t="s">
        <v>437</v>
      </c>
      <c r="D86" s="113" t="s">
        <v>436</v>
      </c>
      <c r="E86" s="68" t="s">
        <v>521</v>
      </c>
      <c r="F86" s="68" t="s">
        <v>522</v>
      </c>
      <c r="G86" s="145" t="s">
        <v>523</v>
      </c>
      <c r="H86" s="62">
        <f t="shared" si="3"/>
        <v>1</v>
      </c>
      <c r="I86" s="27">
        <v>1</v>
      </c>
      <c r="J86" s="27"/>
      <c r="K86" s="27"/>
      <c r="L86" s="27"/>
      <c r="M86" s="27"/>
      <c r="N86" s="27">
        <v>1</v>
      </c>
      <c r="O86" s="27" t="s">
        <v>36</v>
      </c>
      <c r="P86" s="31" t="s">
        <v>524</v>
      </c>
      <c r="Q86" s="67"/>
      <c r="R86" s="63">
        <v>3500</v>
      </c>
      <c r="S86" s="63">
        <v>157.5</v>
      </c>
      <c r="T86" s="63">
        <v>78.75</v>
      </c>
      <c r="U86" s="114"/>
    </row>
    <row r="87" spans="1:21" x14ac:dyDescent="0.25">
      <c r="A87" s="1">
        <v>85</v>
      </c>
      <c r="B87" s="113" t="s">
        <v>45</v>
      </c>
      <c r="C87" s="113" t="s">
        <v>566</v>
      </c>
      <c r="D87" s="24" t="s">
        <v>567</v>
      </c>
      <c r="E87" s="147" t="s">
        <v>666</v>
      </c>
      <c r="F87" s="147" t="s">
        <v>667</v>
      </c>
      <c r="G87" s="148" t="s">
        <v>668</v>
      </c>
      <c r="H87" s="62">
        <v>1</v>
      </c>
      <c r="I87" s="27"/>
      <c r="J87" s="27"/>
      <c r="K87" s="27">
        <v>1</v>
      </c>
      <c r="L87" s="27"/>
      <c r="M87" s="27"/>
      <c r="N87" s="149">
        <v>10</v>
      </c>
      <c r="O87" s="148" t="s">
        <v>37</v>
      </c>
      <c r="P87" s="148" t="s">
        <v>669</v>
      </c>
      <c r="Q87" s="150">
        <v>44511</v>
      </c>
      <c r="R87" s="136">
        <v>7000</v>
      </c>
      <c r="S87" s="137">
        <v>245</v>
      </c>
      <c r="T87" s="137"/>
      <c r="U87" s="114"/>
    </row>
    <row r="88" spans="1:21" x14ac:dyDescent="0.25">
      <c r="A88" s="1">
        <v>86</v>
      </c>
      <c r="B88" s="113" t="s">
        <v>45</v>
      </c>
      <c r="C88" s="113" t="s">
        <v>566</v>
      </c>
      <c r="D88" s="113" t="s">
        <v>670</v>
      </c>
      <c r="E88" s="147" t="s">
        <v>671</v>
      </c>
      <c r="F88" s="147" t="s">
        <v>672</v>
      </c>
      <c r="G88" s="148" t="s">
        <v>673</v>
      </c>
      <c r="H88" s="62">
        <v>1</v>
      </c>
      <c r="I88" s="27"/>
      <c r="J88" s="27"/>
      <c r="K88" s="27">
        <v>1</v>
      </c>
      <c r="L88" s="27"/>
      <c r="M88" s="27"/>
      <c r="N88" s="149">
        <v>20</v>
      </c>
      <c r="O88" s="148" t="s">
        <v>73</v>
      </c>
      <c r="P88" s="150" t="s">
        <v>504</v>
      </c>
      <c r="Q88" s="150" t="s">
        <v>674</v>
      </c>
      <c r="R88" s="136">
        <v>20000</v>
      </c>
      <c r="S88" s="137">
        <v>2100</v>
      </c>
      <c r="T88" s="63"/>
      <c r="U88" s="114"/>
    </row>
    <row r="89" spans="1:21" x14ac:dyDescent="0.25">
      <c r="A89" s="1">
        <v>87</v>
      </c>
      <c r="B89" s="113" t="s">
        <v>45</v>
      </c>
      <c r="C89" s="113" t="s">
        <v>566</v>
      </c>
      <c r="D89" s="113" t="s">
        <v>670</v>
      </c>
      <c r="E89" s="147" t="s">
        <v>671</v>
      </c>
      <c r="F89" s="147" t="s">
        <v>672</v>
      </c>
      <c r="G89" s="148" t="s">
        <v>675</v>
      </c>
      <c r="H89" s="62">
        <v>1</v>
      </c>
      <c r="I89" s="27"/>
      <c r="J89" s="27"/>
      <c r="K89" s="27">
        <v>1</v>
      </c>
      <c r="L89" s="27"/>
      <c r="M89" s="27"/>
      <c r="N89" s="149">
        <v>1</v>
      </c>
      <c r="O89" s="148" t="s">
        <v>36</v>
      </c>
      <c r="P89" s="150" t="s">
        <v>59</v>
      </c>
      <c r="Q89" s="150" t="s">
        <v>674</v>
      </c>
      <c r="R89" s="136">
        <v>2000</v>
      </c>
      <c r="S89" s="137">
        <v>270</v>
      </c>
      <c r="T89" s="63"/>
      <c r="U89" s="114"/>
    </row>
    <row r="90" spans="1:21" x14ac:dyDescent="0.25">
      <c r="A90" s="1">
        <v>88</v>
      </c>
      <c r="B90" s="113" t="s">
        <v>45</v>
      </c>
      <c r="C90" s="113" t="s">
        <v>566</v>
      </c>
      <c r="D90" s="113" t="s">
        <v>670</v>
      </c>
      <c r="E90" s="147" t="s">
        <v>676</v>
      </c>
      <c r="F90" s="147" t="s">
        <v>677</v>
      </c>
      <c r="G90" s="148" t="s">
        <v>678</v>
      </c>
      <c r="H90" s="62">
        <v>1</v>
      </c>
      <c r="I90" s="27"/>
      <c r="J90" s="27"/>
      <c r="K90" s="27">
        <v>1</v>
      </c>
      <c r="L90" s="27"/>
      <c r="M90" s="27"/>
      <c r="N90" s="149">
        <v>1</v>
      </c>
      <c r="O90" s="148" t="s">
        <v>36</v>
      </c>
      <c r="P90" s="150" t="s">
        <v>349</v>
      </c>
      <c r="Q90" s="150" t="s">
        <v>674</v>
      </c>
      <c r="R90" s="136">
        <v>1500</v>
      </c>
      <c r="S90" s="137">
        <v>202.5</v>
      </c>
      <c r="T90" s="63"/>
      <c r="U90" s="114"/>
    </row>
    <row r="91" spans="1:21" x14ac:dyDescent="0.25">
      <c r="A91" s="1">
        <v>89</v>
      </c>
      <c r="B91" s="113" t="s">
        <v>45</v>
      </c>
      <c r="C91" s="113" t="s">
        <v>566</v>
      </c>
      <c r="D91" s="113" t="s">
        <v>670</v>
      </c>
      <c r="E91" s="147" t="s">
        <v>676</v>
      </c>
      <c r="F91" s="147" t="s">
        <v>677</v>
      </c>
      <c r="G91" s="148" t="s">
        <v>679</v>
      </c>
      <c r="H91" s="62">
        <v>1</v>
      </c>
      <c r="I91" s="27"/>
      <c r="J91" s="27"/>
      <c r="K91" s="27">
        <v>1</v>
      </c>
      <c r="L91" s="27"/>
      <c r="M91" s="27"/>
      <c r="N91" s="149">
        <v>20</v>
      </c>
      <c r="O91" s="148" t="s">
        <v>73</v>
      </c>
      <c r="P91" s="148" t="s">
        <v>349</v>
      </c>
      <c r="Q91" s="150" t="s">
        <v>674</v>
      </c>
      <c r="R91" s="136">
        <v>20000</v>
      </c>
      <c r="S91" s="137">
        <v>2100</v>
      </c>
      <c r="T91" s="63"/>
      <c r="U91" s="114"/>
    </row>
    <row r="92" spans="1:21" x14ac:dyDescent="0.25">
      <c r="A92" s="1">
        <v>90</v>
      </c>
      <c r="B92" s="113" t="s">
        <v>45</v>
      </c>
      <c r="C92" s="113" t="s">
        <v>566</v>
      </c>
      <c r="D92" s="113" t="s">
        <v>685</v>
      </c>
      <c r="E92" s="147" t="s">
        <v>697</v>
      </c>
      <c r="F92" s="147" t="s">
        <v>698</v>
      </c>
      <c r="G92" s="148" t="s">
        <v>699</v>
      </c>
      <c r="H92" s="62">
        <v>1</v>
      </c>
      <c r="I92" s="27">
        <v>1</v>
      </c>
      <c r="J92" s="27"/>
      <c r="K92" s="27"/>
      <c r="L92" s="27"/>
      <c r="M92" s="27"/>
      <c r="N92" s="149">
        <v>11</v>
      </c>
      <c r="O92" s="148" t="s">
        <v>73</v>
      </c>
      <c r="P92" s="150">
        <v>44357</v>
      </c>
      <c r="Q92" s="150">
        <v>44419</v>
      </c>
      <c r="R92" s="136">
        <v>11000</v>
      </c>
      <c r="S92" s="137">
        <v>385</v>
      </c>
      <c r="T92" s="137">
        <v>192.5</v>
      </c>
      <c r="U92" s="114"/>
    </row>
    <row r="93" spans="1:21" s="131" customFormat="1" x14ac:dyDescent="0.25">
      <c r="A93" s="1">
        <v>91</v>
      </c>
      <c r="B93" s="113" t="s">
        <v>45</v>
      </c>
      <c r="C93" s="113" t="s">
        <v>566</v>
      </c>
      <c r="D93" s="113" t="s">
        <v>759</v>
      </c>
      <c r="E93" s="147" t="s">
        <v>760</v>
      </c>
      <c r="F93" s="147" t="s">
        <v>761</v>
      </c>
      <c r="G93" s="148" t="s">
        <v>762</v>
      </c>
      <c r="H93" s="62">
        <f>+I93+J93+K93+L93+M93</f>
        <v>1</v>
      </c>
      <c r="I93" s="27">
        <v>1</v>
      </c>
      <c r="J93" s="27"/>
      <c r="K93" s="27"/>
      <c r="L93" s="27"/>
      <c r="M93" s="27"/>
      <c r="N93" s="149">
        <v>1</v>
      </c>
      <c r="O93" s="148" t="s">
        <v>36</v>
      </c>
      <c r="P93" s="150" t="s">
        <v>737</v>
      </c>
      <c r="Q93" s="151"/>
      <c r="R93" s="152">
        <v>1300</v>
      </c>
      <c r="S93" s="137">
        <v>58.5</v>
      </c>
      <c r="T93" s="137">
        <v>29.25</v>
      </c>
      <c r="U93" s="114"/>
    </row>
    <row r="94" spans="1:21" x14ac:dyDescent="0.25">
      <c r="A94" s="1">
        <v>92</v>
      </c>
      <c r="B94" s="113" t="s">
        <v>45</v>
      </c>
      <c r="C94" s="113" t="s">
        <v>701</v>
      </c>
      <c r="D94" s="113" t="s">
        <v>700</v>
      </c>
      <c r="E94" s="90" t="s">
        <v>704</v>
      </c>
      <c r="F94" s="90" t="s">
        <v>705</v>
      </c>
      <c r="G94" s="91" t="s">
        <v>706</v>
      </c>
      <c r="H94" s="62">
        <v>1</v>
      </c>
      <c r="I94" s="27"/>
      <c r="J94" s="27"/>
      <c r="K94" s="27">
        <v>1</v>
      </c>
      <c r="L94" s="27"/>
      <c r="M94" s="27"/>
      <c r="N94" s="27">
        <v>1</v>
      </c>
      <c r="O94" s="27" t="s">
        <v>707</v>
      </c>
      <c r="P94" s="67"/>
      <c r="Q94" s="67">
        <v>44541</v>
      </c>
      <c r="R94" s="63">
        <v>700</v>
      </c>
      <c r="S94" s="63">
        <v>110.25</v>
      </c>
      <c r="T94" s="63"/>
      <c r="U94" s="114"/>
    </row>
    <row r="95" spans="1:21" x14ac:dyDescent="0.25">
      <c r="A95" s="1">
        <v>93</v>
      </c>
      <c r="B95" s="113" t="s">
        <v>45</v>
      </c>
      <c r="C95" s="113" t="s">
        <v>701</v>
      </c>
      <c r="D95" s="113" t="s">
        <v>700</v>
      </c>
      <c r="E95" s="90" t="s">
        <v>704</v>
      </c>
      <c r="F95" s="90" t="s">
        <v>705</v>
      </c>
      <c r="G95" s="91" t="s">
        <v>708</v>
      </c>
      <c r="H95" s="62">
        <v>1</v>
      </c>
      <c r="I95" s="27"/>
      <c r="J95" s="27"/>
      <c r="K95" s="27">
        <v>1</v>
      </c>
      <c r="L95" s="27"/>
      <c r="M95" s="27"/>
      <c r="N95" s="27">
        <v>6</v>
      </c>
      <c r="O95" s="27" t="s">
        <v>707</v>
      </c>
      <c r="P95" s="67"/>
      <c r="Q95" s="67">
        <v>44541</v>
      </c>
      <c r="R95" s="63">
        <v>3000</v>
      </c>
      <c r="S95" s="63">
        <v>405</v>
      </c>
      <c r="T95" s="63"/>
      <c r="U95" s="114"/>
    </row>
    <row r="96" spans="1:21" x14ac:dyDescent="0.25">
      <c r="A96" s="1">
        <v>94</v>
      </c>
      <c r="B96" s="113" t="s">
        <v>45</v>
      </c>
      <c r="C96" s="113" t="s">
        <v>701</v>
      </c>
      <c r="D96" s="113" t="s">
        <v>700</v>
      </c>
      <c r="E96" s="90" t="s">
        <v>709</v>
      </c>
      <c r="F96" s="90" t="s">
        <v>710</v>
      </c>
      <c r="G96" s="91" t="s">
        <v>711</v>
      </c>
      <c r="H96" s="62">
        <v>1</v>
      </c>
      <c r="I96" s="27">
        <v>1</v>
      </c>
      <c r="J96" s="27"/>
      <c r="K96" s="27"/>
      <c r="L96" s="27"/>
      <c r="M96" s="27"/>
      <c r="N96" s="27">
        <v>1</v>
      </c>
      <c r="O96" s="27" t="s">
        <v>36</v>
      </c>
      <c r="P96" s="67"/>
      <c r="Q96" s="67" t="s">
        <v>712</v>
      </c>
      <c r="R96" s="63">
        <v>2000</v>
      </c>
      <c r="S96" s="63">
        <v>90</v>
      </c>
      <c r="T96" s="63"/>
      <c r="U96" s="114"/>
    </row>
    <row r="97" spans="1:21" x14ac:dyDescent="0.25">
      <c r="A97" s="1">
        <v>95</v>
      </c>
      <c r="B97" s="113" t="s">
        <v>45</v>
      </c>
      <c r="C97" s="113" t="s">
        <v>701</v>
      </c>
      <c r="D97" s="113" t="s">
        <v>713</v>
      </c>
      <c r="E97" s="90" t="s">
        <v>715</v>
      </c>
      <c r="F97" s="90" t="s">
        <v>716</v>
      </c>
      <c r="G97" s="91" t="s">
        <v>717</v>
      </c>
      <c r="H97" s="62">
        <v>1</v>
      </c>
      <c r="I97" s="27">
        <v>1</v>
      </c>
      <c r="J97" s="27"/>
      <c r="K97" s="27"/>
      <c r="L97" s="27"/>
      <c r="M97" s="27"/>
      <c r="N97" s="27">
        <v>1</v>
      </c>
      <c r="O97" s="27" t="s">
        <v>36</v>
      </c>
      <c r="P97" s="67"/>
      <c r="Q97" s="67" t="s">
        <v>508</v>
      </c>
      <c r="R97" s="63">
        <v>2500</v>
      </c>
      <c r="S97" s="63">
        <v>112.5</v>
      </c>
      <c r="T97" s="63"/>
      <c r="U97" s="114"/>
    </row>
    <row r="98" spans="1:21" x14ac:dyDescent="0.25">
      <c r="A98" s="1">
        <v>96</v>
      </c>
      <c r="B98" s="113" t="s">
        <v>45</v>
      </c>
      <c r="C98" s="113" t="s">
        <v>701</v>
      </c>
      <c r="D98" s="113" t="s">
        <v>713</v>
      </c>
      <c r="E98" s="90" t="s">
        <v>718</v>
      </c>
      <c r="F98" s="90" t="s">
        <v>719</v>
      </c>
      <c r="G98" s="91" t="s">
        <v>720</v>
      </c>
      <c r="H98" s="62">
        <v>1</v>
      </c>
      <c r="I98" s="27"/>
      <c r="J98" s="27"/>
      <c r="K98" s="27">
        <v>1</v>
      </c>
      <c r="L98" s="27"/>
      <c r="M98" s="27"/>
      <c r="N98" s="27">
        <v>10</v>
      </c>
      <c r="O98" s="27" t="s">
        <v>37</v>
      </c>
      <c r="P98" s="67"/>
      <c r="Q98" s="67">
        <v>44450</v>
      </c>
      <c r="R98" s="63">
        <v>6500</v>
      </c>
      <c r="S98" s="63">
        <v>227.5</v>
      </c>
      <c r="T98" s="63"/>
      <c r="U98" s="114"/>
    </row>
    <row r="99" spans="1:21" x14ac:dyDescent="0.25">
      <c r="A99" s="1">
        <v>97</v>
      </c>
      <c r="B99" s="113" t="s">
        <v>45</v>
      </c>
      <c r="C99" s="113" t="s">
        <v>701</v>
      </c>
      <c r="D99" s="113" t="s">
        <v>713</v>
      </c>
      <c r="E99" s="90" t="s">
        <v>718</v>
      </c>
      <c r="F99" s="90" t="s">
        <v>719</v>
      </c>
      <c r="G99" s="91" t="s">
        <v>721</v>
      </c>
      <c r="H99" s="62">
        <v>1</v>
      </c>
      <c r="I99" s="27"/>
      <c r="J99" s="27"/>
      <c r="K99" s="27">
        <v>1</v>
      </c>
      <c r="L99" s="27"/>
      <c r="M99" s="27"/>
      <c r="N99" s="27">
        <v>60</v>
      </c>
      <c r="O99" s="27" t="s">
        <v>37</v>
      </c>
      <c r="P99" s="67"/>
      <c r="Q99" s="67">
        <v>44450</v>
      </c>
      <c r="R99" s="63">
        <v>42000</v>
      </c>
      <c r="S99" s="63">
        <v>1470</v>
      </c>
      <c r="T99" s="63"/>
      <c r="U99" s="114"/>
    </row>
    <row r="100" spans="1:21" x14ac:dyDescent="0.25">
      <c r="A100" s="1">
        <v>98</v>
      </c>
      <c r="B100" s="113" t="s">
        <v>45</v>
      </c>
      <c r="C100" s="113" t="s">
        <v>701</v>
      </c>
      <c r="D100" s="113" t="s">
        <v>722</v>
      </c>
      <c r="E100" s="68" t="s">
        <v>723</v>
      </c>
      <c r="F100" s="68" t="s">
        <v>724</v>
      </c>
      <c r="G100" s="27" t="s">
        <v>725</v>
      </c>
      <c r="H100" s="62">
        <v>1</v>
      </c>
      <c r="I100" s="27">
        <v>1</v>
      </c>
      <c r="J100" s="27"/>
      <c r="K100" s="27"/>
      <c r="L100" s="27"/>
      <c r="M100" s="27"/>
      <c r="N100" s="27">
        <v>1</v>
      </c>
      <c r="O100" s="27" t="s">
        <v>36</v>
      </c>
      <c r="P100" s="67"/>
      <c r="Q100" s="67">
        <v>44419</v>
      </c>
      <c r="R100" s="63">
        <v>2500</v>
      </c>
      <c r="S100" s="63">
        <v>112.5</v>
      </c>
      <c r="T100" s="63"/>
      <c r="U100" s="114"/>
    </row>
    <row r="101" spans="1:21" x14ac:dyDescent="0.25">
      <c r="A101" s="1">
        <v>99</v>
      </c>
      <c r="B101" s="113" t="s">
        <v>45</v>
      </c>
      <c r="C101" s="113" t="s">
        <v>701</v>
      </c>
      <c r="D101" s="113" t="s">
        <v>722</v>
      </c>
      <c r="E101" s="68" t="s">
        <v>726</v>
      </c>
      <c r="F101" s="68" t="s">
        <v>727</v>
      </c>
      <c r="G101" s="27" t="s">
        <v>728</v>
      </c>
      <c r="H101" s="62">
        <v>1</v>
      </c>
      <c r="I101" s="27">
        <v>1</v>
      </c>
      <c r="J101" s="27"/>
      <c r="K101" s="27"/>
      <c r="L101" s="27"/>
      <c r="M101" s="27"/>
      <c r="N101" s="27">
        <v>1</v>
      </c>
      <c r="O101" s="27" t="s">
        <v>36</v>
      </c>
      <c r="P101" s="67"/>
      <c r="Q101" s="67">
        <v>44450</v>
      </c>
      <c r="R101" s="63">
        <v>2500</v>
      </c>
      <c r="S101" s="63">
        <v>112.5</v>
      </c>
      <c r="T101" s="63"/>
      <c r="U101" s="114"/>
    </row>
    <row r="102" spans="1:21" x14ac:dyDescent="0.25">
      <c r="A102" s="1">
        <v>100</v>
      </c>
      <c r="B102" s="113" t="s">
        <v>45</v>
      </c>
      <c r="C102" s="113" t="s">
        <v>701</v>
      </c>
      <c r="D102" s="113" t="s">
        <v>722</v>
      </c>
      <c r="E102" s="68" t="s">
        <v>729</v>
      </c>
      <c r="F102" s="68" t="s">
        <v>730</v>
      </c>
      <c r="G102" s="27" t="s">
        <v>731</v>
      </c>
      <c r="H102" s="62">
        <v>1</v>
      </c>
      <c r="I102" s="27">
        <v>1</v>
      </c>
      <c r="J102" s="27"/>
      <c r="K102" s="27"/>
      <c r="L102" s="27"/>
      <c r="M102" s="27"/>
      <c r="N102" s="27">
        <v>1</v>
      </c>
      <c r="O102" s="27" t="s">
        <v>36</v>
      </c>
      <c r="P102" s="67"/>
      <c r="Q102" s="67">
        <v>44450</v>
      </c>
      <c r="R102" s="63">
        <v>2500</v>
      </c>
      <c r="S102" s="63">
        <v>112.5</v>
      </c>
      <c r="T102" s="63"/>
      <c r="U102" s="114"/>
    </row>
    <row r="103" spans="1:21" x14ac:dyDescent="0.25">
      <c r="A103" s="1">
        <v>101</v>
      </c>
      <c r="B103" s="113" t="s">
        <v>45</v>
      </c>
      <c r="C103" s="113" t="s">
        <v>701</v>
      </c>
      <c r="D103" s="113" t="s">
        <v>722</v>
      </c>
      <c r="E103" s="68" t="s">
        <v>729</v>
      </c>
      <c r="F103" s="68" t="s">
        <v>730</v>
      </c>
      <c r="G103" s="27" t="s">
        <v>732</v>
      </c>
      <c r="H103" s="62">
        <v>1</v>
      </c>
      <c r="I103" s="27">
        <v>1</v>
      </c>
      <c r="J103" s="27"/>
      <c r="K103" s="27"/>
      <c r="L103" s="27"/>
      <c r="M103" s="27"/>
      <c r="N103" s="27">
        <v>23</v>
      </c>
      <c r="O103" s="27" t="s">
        <v>73</v>
      </c>
      <c r="P103" s="67"/>
      <c r="Q103" s="67">
        <v>44450</v>
      </c>
      <c r="R103" s="63">
        <v>21850</v>
      </c>
      <c r="S103" s="63">
        <v>764.75</v>
      </c>
      <c r="T103" s="63"/>
      <c r="U103" s="114"/>
    </row>
    <row r="104" spans="1:21" x14ac:dyDescent="0.25">
      <c r="A104" s="1">
        <v>102</v>
      </c>
      <c r="B104" s="113" t="s">
        <v>45</v>
      </c>
      <c r="C104" s="113" t="s">
        <v>701</v>
      </c>
      <c r="D104" s="113" t="s">
        <v>722</v>
      </c>
      <c r="E104" s="68" t="s">
        <v>729</v>
      </c>
      <c r="F104" s="68" t="s">
        <v>730</v>
      </c>
      <c r="G104" s="27" t="s">
        <v>733</v>
      </c>
      <c r="H104" s="62">
        <v>1</v>
      </c>
      <c r="I104" s="27">
        <v>1</v>
      </c>
      <c r="J104" s="27"/>
      <c r="K104" s="27"/>
      <c r="L104" s="27"/>
      <c r="M104" s="27"/>
      <c r="N104" s="27">
        <v>7</v>
      </c>
      <c r="O104" s="27" t="s">
        <v>37</v>
      </c>
      <c r="P104" s="67"/>
      <c r="Q104" s="67">
        <v>44450</v>
      </c>
      <c r="R104" s="63">
        <v>3500</v>
      </c>
      <c r="S104" s="63">
        <v>122.5</v>
      </c>
      <c r="T104" s="63"/>
      <c r="U104" s="114"/>
    </row>
    <row r="105" spans="1:21" x14ac:dyDescent="0.25">
      <c r="A105" s="1">
        <v>103</v>
      </c>
      <c r="B105" s="113" t="s">
        <v>45</v>
      </c>
      <c r="C105" s="113" t="s">
        <v>701</v>
      </c>
      <c r="D105" s="113" t="s">
        <v>722</v>
      </c>
      <c r="E105" s="68" t="s">
        <v>734</v>
      </c>
      <c r="F105" s="68" t="s">
        <v>735</v>
      </c>
      <c r="G105" s="27" t="s">
        <v>736</v>
      </c>
      <c r="H105" s="62">
        <v>1</v>
      </c>
      <c r="I105" s="27">
        <v>1</v>
      </c>
      <c r="J105" s="27"/>
      <c r="K105" s="27"/>
      <c r="L105" s="27"/>
      <c r="M105" s="27"/>
      <c r="N105" s="27">
        <v>1</v>
      </c>
      <c r="O105" s="27" t="s">
        <v>36</v>
      </c>
      <c r="P105" s="67"/>
      <c r="Q105" s="67" t="s">
        <v>737</v>
      </c>
      <c r="R105" s="63">
        <v>1000</v>
      </c>
      <c r="S105" s="63">
        <v>45</v>
      </c>
      <c r="T105" s="63"/>
      <c r="U105" s="114"/>
    </row>
    <row r="106" spans="1:21" x14ac:dyDescent="0.25">
      <c r="A106" s="1">
        <v>104</v>
      </c>
      <c r="B106" s="113" t="s">
        <v>45</v>
      </c>
      <c r="C106" s="113" t="s">
        <v>701</v>
      </c>
      <c r="D106" s="113" t="s">
        <v>722</v>
      </c>
      <c r="E106" s="68" t="s">
        <v>738</v>
      </c>
      <c r="F106" s="68" t="s">
        <v>739</v>
      </c>
      <c r="G106" s="27" t="s">
        <v>740</v>
      </c>
      <c r="H106" s="62">
        <v>1</v>
      </c>
      <c r="I106" s="27"/>
      <c r="J106" s="27"/>
      <c r="K106" s="27">
        <v>1</v>
      </c>
      <c r="L106" s="27"/>
      <c r="M106" s="27"/>
      <c r="N106" s="27">
        <v>30</v>
      </c>
      <c r="O106" s="27" t="s">
        <v>73</v>
      </c>
      <c r="P106" s="67"/>
      <c r="Q106" s="67" t="s">
        <v>504</v>
      </c>
      <c r="R106" s="63">
        <v>27000</v>
      </c>
      <c r="S106" s="63">
        <v>2835</v>
      </c>
      <c r="T106" s="63"/>
      <c r="U106" s="114"/>
    </row>
    <row r="107" spans="1:21" x14ac:dyDescent="0.25">
      <c r="A107" s="1">
        <v>105</v>
      </c>
      <c r="B107" s="113" t="s">
        <v>45</v>
      </c>
      <c r="C107" s="113" t="s">
        <v>701</v>
      </c>
      <c r="D107" s="113" t="s">
        <v>722</v>
      </c>
      <c r="E107" s="68" t="s">
        <v>738</v>
      </c>
      <c r="F107" s="68" t="s">
        <v>739</v>
      </c>
      <c r="G107" s="27" t="s">
        <v>741</v>
      </c>
      <c r="H107" s="62">
        <v>1</v>
      </c>
      <c r="I107" s="27"/>
      <c r="J107" s="27"/>
      <c r="K107" s="27">
        <v>1</v>
      </c>
      <c r="L107" s="27"/>
      <c r="M107" s="27"/>
      <c r="N107" s="27">
        <v>1</v>
      </c>
      <c r="O107" s="27" t="s">
        <v>36</v>
      </c>
      <c r="P107" s="67"/>
      <c r="Q107" s="67" t="s">
        <v>504</v>
      </c>
      <c r="R107" s="63">
        <v>2000</v>
      </c>
      <c r="S107" s="63">
        <v>270</v>
      </c>
      <c r="T107" s="63"/>
      <c r="U107" s="114"/>
    </row>
    <row r="108" spans="1:21" x14ac:dyDescent="0.25">
      <c r="A108" s="1">
        <v>106</v>
      </c>
      <c r="B108" s="113" t="s">
        <v>45</v>
      </c>
      <c r="C108" s="113" t="s">
        <v>701</v>
      </c>
      <c r="D108" s="113" t="s">
        <v>722</v>
      </c>
      <c r="E108" s="68" t="s">
        <v>742</v>
      </c>
      <c r="F108" s="68" t="s">
        <v>743</v>
      </c>
      <c r="G108" s="27" t="s">
        <v>744</v>
      </c>
      <c r="H108" s="62">
        <v>1</v>
      </c>
      <c r="I108" s="27"/>
      <c r="J108" s="27"/>
      <c r="K108" s="27">
        <v>1</v>
      </c>
      <c r="L108" s="27"/>
      <c r="M108" s="27"/>
      <c r="N108" s="27">
        <v>15</v>
      </c>
      <c r="O108" s="27" t="s">
        <v>73</v>
      </c>
      <c r="P108" s="67"/>
      <c r="Q108" s="67" t="s">
        <v>508</v>
      </c>
      <c r="R108" s="63">
        <v>13500</v>
      </c>
      <c r="S108" s="63">
        <v>1417.5</v>
      </c>
      <c r="T108" s="63"/>
      <c r="U108" s="114"/>
    </row>
    <row r="109" spans="1:21" x14ac:dyDescent="0.25">
      <c r="A109" s="1">
        <v>107</v>
      </c>
      <c r="B109" s="113" t="s">
        <v>45</v>
      </c>
      <c r="C109" s="113" t="s">
        <v>701</v>
      </c>
      <c r="D109" s="113" t="s">
        <v>722</v>
      </c>
      <c r="E109" s="68" t="s">
        <v>742</v>
      </c>
      <c r="F109" s="68" t="s">
        <v>743</v>
      </c>
      <c r="G109" s="27" t="s">
        <v>745</v>
      </c>
      <c r="H109" s="62">
        <v>1</v>
      </c>
      <c r="I109" s="27"/>
      <c r="J109" s="27"/>
      <c r="K109" s="27">
        <v>1</v>
      </c>
      <c r="L109" s="27"/>
      <c r="M109" s="27"/>
      <c r="N109" s="27">
        <v>5</v>
      </c>
      <c r="O109" s="27" t="s">
        <v>73</v>
      </c>
      <c r="P109" s="67"/>
      <c r="Q109" s="67" t="s">
        <v>508</v>
      </c>
      <c r="R109" s="63">
        <v>4500</v>
      </c>
      <c r="S109" s="63">
        <v>472.5</v>
      </c>
      <c r="T109" s="63"/>
      <c r="U109" s="114"/>
    </row>
    <row r="110" spans="1:21" x14ac:dyDescent="0.25">
      <c r="A110" s="1">
        <v>108</v>
      </c>
      <c r="B110" s="113" t="s">
        <v>45</v>
      </c>
      <c r="C110" s="113" t="s">
        <v>701</v>
      </c>
      <c r="D110" s="113" t="s">
        <v>722</v>
      </c>
      <c r="E110" s="68" t="s">
        <v>742</v>
      </c>
      <c r="F110" s="68" t="s">
        <v>743</v>
      </c>
      <c r="G110" s="27" t="s">
        <v>746</v>
      </c>
      <c r="H110" s="62">
        <v>1</v>
      </c>
      <c r="I110" s="27"/>
      <c r="J110" s="27"/>
      <c r="K110" s="27">
        <v>1</v>
      </c>
      <c r="L110" s="27"/>
      <c r="M110" s="27"/>
      <c r="N110" s="27">
        <v>1</v>
      </c>
      <c r="O110" s="27" t="s">
        <v>36</v>
      </c>
      <c r="P110" s="67"/>
      <c r="Q110" s="67" t="s">
        <v>508</v>
      </c>
      <c r="R110" s="63">
        <v>2000</v>
      </c>
      <c r="S110" s="63">
        <v>270</v>
      </c>
      <c r="T110" s="63"/>
      <c r="U110" s="114"/>
    </row>
    <row r="111" spans="1:21" x14ac:dyDescent="0.25">
      <c r="A111" s="1">
        <v>109</v>
      </c>
      <c r="B111" s="113" t="s">
        <v>45</v>
      </c>
      <c r="C111" s="113" t="s">
        <v>701</v>
      </c>
      <c r="D111" s="113" t="s">
        <v>722</v>
      </c>
      <c r="E111" s="68" t="s">
        <v>747</v>
      </c>
      <c r="F111" s="68" t="s">
        <v>748</v>
      </c>
      <c r="G111" s="27" t="s">
        <v>749</v>
      </c>
      <c r="H111" s="62">
        <v>1</v>
      </c>
      <c r="I111" s="27"/>
      <c r="J111" s="27"/>
      <c r="K111" s="27">
        <v>1</v>
      </c>
      <c r="L111" s="27"/>
      <c r="M111" s="27"/>
      <c r="N111" s="27">
        <v>23</v>
      </c>
      <c r="O111" s="27" t="s">
        <v>73</v>
      </c>
      <c r="P111" s="67"/>
      <c r="Q111" s="67" t="s">
        <v>349</v>
      </c>
      <c r="R111" s="63">
        <v>23000</v>
      </c>
      <c r="S111" s="63">
        <v>2415</v>
      </c>
      <c r="T111" s="63"/>
      <c r="U111" s="114"/>
    </row>
    <row r="112" spans="1:21" x14ac:dyDescent="0.25">
      <c r="A112" s="1">
        <v>110</v>
      </c>
      <c r="B112" s="113" t="s">
        <v>45</v>
      </c>
      <c r="C112" s="113" t="s">
        <v>701</v>
      </c>
      <c r="D112" s="113" t="s">
        <v>722</v>
      </c>
      <c r="E112" s="68" t="s">
        <v>747</v>
      </c>
      <c r="F112" s="68" t="s">
        <v>748</v>
      </c>
      <c r="G112" s="27" t="s">
        <v>750</v>
      </c>
      <c r="H112" s="62">
        <v>1</v>
      </c>
      <c r="I112" s="27"/>
      <c r="J112" s="27"/>
      <c r="K112" s="27">
        <v>1</v>
      </c>
      <c r="L112" s="27"/>
      <c r="M112" s="27"/>
      <c r="N112" s="27">
        <v>1</v>
      </c>
      <c r="O112" s="27" t="s">
        <v>36</v>
      </c>
      <c r="P112" s="67"/>
      <c r="Q112" s="67" t="s">
        <v>349</v>
      </c>
      <c r="R112" s="63">
        <v>2000</v>
      </c>
      <c r="S112" s="63">
        <v>270</v>
      </c>
      <c r="T112" s="63"/>
      <c r="U112" s="114"/>
    </row>
    <row r="113" spans="1:21" x14ac:dyDescent="0.25">
      <c r="A113" s="1">
        <v>111</v>
      </c>
      <c r="B113" s="113" t="s">
        <v>45</v>
      </c>
      <c r="C113" s="113" t="s">
        <v>701</v>
      </c>
      <c r="D113" s="113" t="s">
        <v>722</v>
      </c>
      <c r="E113" s="68" t="s">
        <v>751</v>
      </c>
      <c r="F113" s="68" t="s">
        <v>752</v>
      </c>
      <c r="G113" s="27" t="s">
        <v>753</v>
      </c>
      <c r="H113" s="62">
        <v>1</v>
      </c>
      <c r="I113" s="27"/>
      <c r="J113" s="27"/>
      <c r="K113" s="27">
        <v>1</v>
      </c>
      <c r="L113" s="27"/>
      <c r="M113" s="27"/>
      <c r="N113" s="27">
        <v>17</v>
      </c>
      <c r="O113" s="27" t="s">
        <v>73</v>
      </c>
      <c r="P113" s="67"/>
      <c r="Q113" s="67" t="s">
        <v>59</v>
      </c>
      <c r="R113" s="63">
        <v>17000</v>
      </c>
      <c r="S113" s="63">
        <v>1785</v>
      </c>
      <c r="T113" s="63"/>
      <c r="U113" s="114"/>
    </row>
    <row r="114" spans="1:21" x14ac:dyDescent="0.25">
      <c r="A114" s="1">
        <v>112</v>
      </c>
      <c r="B114" s="113" t="s">
        <v>45</v>
      </c>
      <c r="C114" s="113" t="s">
        <v>701</v>
      </c>
      <c r="D114" s="113" t="s">
        <v>722</v>
      </c>
      <c r="E114" s="68" t="s">
        <v>751</v>
      </c>
      <c r="F114" s="68" t="s">
        <v>752</v>
      </c>
      <c r="G114" s="27" t="s">
        <v>754</v>
      </c>
      <c r="H114" s="62">
        <v>1</v>
      </c>
      <c r="I114" s="27"/>
      <c r="J114" s="27"/>
      <c r="K114" s="27">
        <v>1</v>
      </c>
      <c r="L114" s="27"/>
      <c r="M114" s="27"/>
      <c r="N114" s="27">
        <v>9</v>
      </c>
      <c r="O114" s="27" t="s">
        <v>73</v>
      </c>
      <c r="P114" s="67"/>
      <c r="Q114" s="67" t="s">
        <v>59</v>
      </c>
      <c r="R114" s="63">
        <v>8100</v>
      </c>
      <c r="S114" s="63">
        <v>850.5</v>
      </c>
      <c r="T114" s="63"/>
      <c r="U114" s="114"/>
    </row>
    <row r="115" spans="1:21" x14ac:dyDescent="0.25">
      <c r="A115" s="1">
        <v>113</v>
      </c>
      <c r="B115" s="113" t="s">
        <v>45</v>
      </c>
      <c r="C115" s="113" t="s">
        <v>701</v>
      </c>
      <c r="D115" s="113" t="s">
        <v>722</v>
      </c>
      <c r="E115" s="68" t="s">
        <v>751</v>
      </c>
      <c r="F115" s="68" t="s">
        <v>752</v>
      </c>
      <c r="G115" s="27" t="s">
        <v>755</v>
      </c>
      <c r="H115" s="62">
        <v>1</v>
      </c>
      <c r="I115" s="27"/>
      <c r="J115" s="27"/>
      <c r="K115" s="27">
        <v>1</v>
      </c>
      <c r="L115" s="27"/>
      <c r="M115" s="27"/>
      <c r="N115" s="27">
        <v>1</v>
      </c>
      <c r="O115" s="27" t="s">
        <v>36</v>
      </c>
      <c r="P115" s="67"/>
      <c r="Q115" s="67" t="s">
        <v>59</v>
      </c>
      <c r="R115" s="63">
        <v>2500</v>
      </c>
      <c r="S115" s="63">
        <v>337.5</v>
      </c>
      <c r="T115" s="63"/>
      <c r="U115" s="114"/>
    </row>
    <row r="116" spans="1:21" s="210" customFormat="1" x14ac:dyDescent="0.25">
      <c r="A116" s="1">
        <v>114</v>
      </c>
      <c r="B116" s="113" t="s">
        <v>45</v>
      </c>
      <c r="C116" s="113" t="s">
        <v>798</v>
      </c>
      <c r="D116" s="113" t="s">
        <v>797</v>
      </c>
      <c r="E116" s="90" t="s">
        <v>804</v>
      </c>
      <c r="F116" s="90" t="s">
        <v>805</v>
      </c>
      <c r="G116" s="91" t="s">
        <v>806</v>
      </c>
      <c r="H116" s="62">
        <v>1</v>
      </c>
      <c r="I116" s="27">
        <v>1</v>
      </c>
      <c r="J116" s="27"/>
      <c r="K116" s="27"/>
      <c r="L116" s="27"/>
      <c r="M116" s="27"/>
      <c r="N116" s="27">
        <v>4</v>
      </c>
      <c r="O116" s="27" t="s">
        <v>37</v>
      </c>
      <c r="P116" s="67">
        <v>44509</v>
      </c>
      <c r="Q116" s="67">
        <v>44519</v>
      </c>
      <c r="R116" s="63">
        <v>2000</v>
      </c>
      <c r="S116" s="63">
        <v>70</v>
      </c>
      <c r="T116" s="63">
        <v>35</v>
      </c>
      <c r="U116" s="114"/>
    </row>
    <row r="117" spans="1:21" s="210" customFormat="1" x14ac:dyDescent="0.25">
      <c r="A117" s="1">
        <v>115</v>
      </c>
      <c r="B117" s="113" t="s">
        <v>45</v>
      </c>
      <c r="C117" s="113" t="s">
        <v>798</v>
      </c>
      <c r="D117" s="113" t="s">
        <v>797</v>
      </c>
      <c r="E117" s="90" t="s">
        <v>807</v>
      </c>
      <c r="F117" s="90" t="s">
        <v>808</v>
      </c>
      <c r="G117" s="91" t="s">
        <v>809</v>
      </c>
      <c r="H117" s="62">
        <v>1</v>
      </c>
      <c r="I117" s="27">
        <v>1</v>
      </c>
      <c r="J117" s="27"/>
      <c r="K117" s="27"/>
      <c r="L117" s="27"/>
      <c r="M117" s="27"/>
      <c r="N117" s="27">
        <v>3</v>
      </c>
      <c r="O117" s="27" t="s">
        <v>37</v>
      </c>
      <c r="P117" s="67">
        <v>44509</v>
      </c>
      <c r="Q117" s="67">
        <v>44522</v>
      </c>
      <c r="R117" s="63">
        <v>1400</v>
      </c>
      <c r="S117" s="63">
        <v>49</v>
      </c>
      <c r="T117" s="63">
        <v>24.5</v>
      </c>
      <c r="U117" s="114"/>
    </row>
    <row r="118" spans="1:21" s="210" customFormat="1" x14ac:dyDescent="0.25">
      <c r="A118" s="1">
        <v>116</v>
      </c>
      <c r="B118" s="113" t="s">
        <v>45</v>
      </c>
      <c r="C118" s="113" t="s">
        <v>798</v>
      </c>
      <c r="D118" s="113" t="s">
        <v>797</v>
      </c>
      <c r="E118" s="90" t="s">
        <v>810</v>
      </c>
      <c r="F118" s="90" t="s">
        <v>811</v>
      </c>
      <c r="G118" s="91" t="s">
        <v>812</v>
      </c>
      <c r="H118" s="62">
        <v>1</v>
      </c>
      <c r="I118" s="27">
        <v>1</v>
      </c>
      <c r="J118" s="27"/>
      <c r="K118" s="27"/>
      <c r="L118" s="27"/>
      <c r="M118" s="27"/>
      <c r="N118" s="27">
        <v>5</v>
      </c>
      <c r="O118" s="27" t="s">
        <v>37</v>
      </c>
      <c r="P118" s="67">
        <v>44509</v>
      </c>
      <c r="Q118" s="67">
        <v>44518</v>
      </c>
      <c r="R118" s="63">
        <v>2500</v>
      </c>
      <c r="S118" s="63">
        <v>131.25</v>
      </c>
      <c r="T118" s="63">
        <v>65.63</v>
      </c>
      <c r="U118" s="114"/>
    </row>
    <row r="119" spans="1:21" s="210" customFormat="1" x14ac:dyDescent="0.25">
      <c r="A119" s="1">
        <v>117</v>
      </c>
      <c r="B119" s="113" t="s">
        <v>45</v>
      </c>
      <c r="C119" s="113" t="s">
        <v>798</v>
      </c>
      <c r="D119" s="113" t="s">
        <v>797</v>
      </c>
      <c r="E119" s="90" t="s">
        <v>799</v>
      </c>
      <c r="F119" s="90" t="s">
        <v>800</v>
      </c>
      <c r="G119" s="91" t="s">
        <v>813</v>
      </c>
      <c r="H119" s="62">
        <v>1</v>
      </c>
      <c r="I119" s="27"/>
      <c r="J119" s="27"/>
      <c r="K119" s="27">
        <v>1</v>
      </c>
      <c r="L119" s="27"/>
      <c r="M119" s="27"/>
      <c r="N119" s="27">
        <v>100</v>
      </c>
      <c r="O119" s="27" t="s">
        <v>37</v>
      </c>
      <c r="P119" s="67">
        <v>44515</v>
      </c>
      <c r="Q119" s="67">
        <v>44543</v>
      </c>
      <c r="R119" s="63">
        <v>75000</v>
      </c>
      <c r="S119" s="63">
        <v>2625</v>
      </c>
      <c r="T119" s="63"/>
      <c r="U119" s="114"/>
    </row>
    <row r="120" spans="1:21" s="210" customFormat="1" x14ac:dyDescent="0.25">
      <c r="A120" s="1">
        <v>118</v>
      </c>
      <c r="B120" s="113" t="s">
        <v>45</v>
      </c>
      <c r="C120" s="113" t="s">
        <v>798</v>
      </c>
      <c r="D120" s="113" t="s">
        <v>797</v>
      </c>
      <c r="E120" s="90" t="s">
        <v>814</v>
      </c>
      <c r="F120" s="90" t="s">
        <v>815</v>
      </c>
      <c r="G120" s="91" t="s">
        <v>816</v>
      </c>
      <c r="H120" s="62">
        <v>1</v>
      </c>
      <c r="I120" s="27">
        <v>1</v>
      </c>
      <c r="J120" s="27"/>
      <c r="K120" s="27"/>
      <c r="L120" s="27"/>
      <c r="M120" s="27"/>
      <c r="N120" s="27">
        <v>4</v>
      </c>
      <c r="O120" s="27" t="s">
        <v>73</v>
      </c>
      <c r="P120" s="67">
        <v>44519</v>
      </c>
      <c r="Q120" s="67">
        <v>44526</v>
      </c>
      <c r="R120" s="63">
        <v>3000</v>
      </c>
      <c r="S120" s="63">
        <v>105</v>
      </c>
      <c r="T120" s="63">
        <v>52.5</v>
      </c>
      <c r="U120" s="114"/>
    </row>
    <row r="121" spans="1:21" s="210" customFormat="1" x14ac:dyDescent="0.25">
      <c r="A121" s="1">
        <v>119</v>
      </c>
      <c r="B121" s="113" t="s">
        <v>45</v>
      </c>
      <c r="C121" s="113" t="s">
        <v>798</v>
      </c>
      <c r="D121" s="113" t="s">
        <v>797</v>
      </c>
      <c r="E121" s="90" t="s">
        <v>817</v>
      </c>
      <c r="F121" s="90" t="s">
        <v>818</v>
      </c>
      <c r="G121" s="91" t="s">
        <v>819</v>
      </c>
      <c r="H121" s="62">
        <v>1</v>
      </c>
      <c r="I121" s="27">
        <v>1</v>
      </c>
      <c r="J121" s="27"/>
      <c r="K121" s="27"/>
      <c r="L121" s="27"/>
      <c r="M121" s="27"/>
      <c r="N121" s="27">
        <v>5</v>
      </c>
      <c r="O121" s="27" t="s">
        <v>37</v>
      </c>
      <c r="P121" s="67">
        <v>44519</v>
      </c>
      <c r="Q121" s="67">
        <v>44526</v>
      </c>
      <c r="R121" s="63">
        <v>2500</v>
      </c>
      <c r="S121" s="63">
        <v>131.25</v>
      </c>
      <c r="T121" s="63">
        <v>65.63</v>
      </c>
      <c r="U121" s="114"/>
    </row>
    <row r="122" spans="1:21" s="210" customFormat="1" x14ac:dyDescent="0.25">
      <c r="A122" s="1">
        <v>120</v>
      </c>
      <c r="B122" s="113" t="s">
        <v>45</v>
      </c>
      <c r="C122" s="113" t="s">
        <v>798</v>
      </c>
      <c r="D122" s="113" t="s">
        <v>797</v>
      </c>
      <c r="E122" s="88" t="s">
        <v>820</v>
      </c>
      <c r="F122" s="88" t="s">
        <v>821</v>
      </c>
      <c r="G122" s="89" t="s">
        <v>822</v>
      </c>
      <c r="H122" s="62">
        <v>1</v>
      </c>
      <c r="I122" s="27">
        <v>1</v>
      </c>
      <c r="J122" s="27"/>
      <c r="K122" s="27"/>
      <c r="L122" s="27"/>
      <c r="M122" s="27"/>
      <c r="N122" s="27">
        <v>9</v>
      </c>
      <c r="O122" s="27" t="s">
        <v>37</v>
      </c>
      <c r="P122" s="67">
        <v>44524</v>
      </c>
      <c r="Q122" s="67">
        <v>44526</v>
      </c>
      <c r="R122" s="63">
        <v>5400</v>
      </c>
      <c r="S122" s="63">
        <v>189</v>
      </c>
      <c r="T122" s="63">
        <v>94.5</v>
      </c>
      <c r="U122" s="114"/>
    </row>
    <row r="123" spans="1:21" s="210" customFormat="1" x14ac:dyDescent="0.25">
      <c r="A123" s="1">
        <v>121</v>
      </c>
      <c r="B123" s="113" t="s">
        <v>45</v>
      </c>
      <c r="C123" s="113" t="s">
        <v>798</v>
      </c>
      <c r="D123" s="113" t="s">
        <v>797</v>
      </c>
      <c r="E123" s="88" t="s">
        <v>823</v>
      </c>
      <c r="F123" s="88" t="s">
        <v>824</v>
      </c>
      <c r="G123" s="89" t="s">
        <v>825</v>
      </c>
      <c r="H123" s="62">
        <v>1</v>
      </c>
      <c r="I123" s="27">
        <v>1</v>
      </c>
      <c r="J123" s="27"/>
      <c r="K123" s="27"/>
      <c r="L123" s="27"/>
      <c r="M123" s="27"/>
      <c r="N123" s="27">
        <v>6</v>
      </c>
      <c r="O123" s="27" t="s">
        <v>37</v>
      </c>
      <c r="P123" s="67">
        <v>44522</v>
      </c>
      <c r="Q123" s="67">
        <v>44526</v>
      </c>
      <c r="R123" s="63">
        <v>3000</v>
      </c>
      <c r="S123" s="63">
        <v>157.5</v>
      </c>
      <c r="T123" s="63">
        <v>78.75</v>
      </c>
      <c r="U123" s="114"/>
    </row>
    <row r="124" spans="1:21" s="210" customFormat="1" x14ac:dyDescent="0.25">
      <c r="A124" s="1">
        <v>122</v>
      </c>
      <c r="B124" s="113" t="s">
        <v>45</v>
      </c>
      <c r="C124" s="113" t="s">
        <v>798</v>
      </c>
      <c r="D124" s="113" t="s">
        <v>797</v>
      </c>
      <c r="E124" s="88" t="s">
        <v>826</v>
      </c>
      <c r="F124" s="88" t="s">
        <v>827</v>
      </c>
      <c r="G124" s="89" t="s">
        <v>828</v>
      </c>
      <c r="H124" s="62">
        <v>1</v>
      </c>
      <c r="I124" s="27">
        <v>1</v>
      </c>
      <c r="J124" s="27"/>
      <c r="K124" s="27"/>
      <c r="L124" s="27"/>
      <c r="M124" s="27"/>
      <c r="N124" s="27">
        <v>1</v>
      </c>
      <c r="O124" s="27" t="s">
        <v>36</v>
      </c>
      <c r="P124" s="67">
        <v>44512</v>
      </c>
      <c r="Q124" s="67">
        <v>44543</v>
      </c>
      <c r="R124" s="63">
        <v>1900</v>
      </c>
      <c r="S124" s="63">
        <v>85.5</v>
      </c>
      <c r="T124" s="63">
        <v>42.75</v>
      </c>
      <c r="U124" s="114"/>
    </row>
    <row r="125" spans="1:21" s="210" customFormat="1" x14ac:dyDescent="0.25">
      <c r="A125" s="1">
        <v>123</v>
      </c>
      <c r="B125" s="113" t="s">
        <v>45</v>
      </c>
      <c r="C125" s="113" t="s">
        <v>798</v>
      </c>
      <c r="D125" s="113" t="s">
        <v>797</v>
      </c>
      <c r="E125" s="88" t="s">
        <v>826</v>
      </c>
      <c r="F125" s="88" t="s">
        <v>827</v>
      </c>
      <c r="G125" s="89" t="s">
        <v>829</v>
      </c>
      <c r="H125" s="62">
        <v>1</v>
      </c>
      <c r="I125" s="27">
        <v>1</v>
      </c>
      <c r="J125" s="27"/>
      <c r="K125" s="27"/>
      <c r="L125" s="27"/>
      <c r="M125" s="27"/>
      <c r="N125" s="27">
        <v>13</v>
      </c>
      <c r="O125" s="27" t="s">
        <v>37</v>
      </c>
      <c r="P125" s="67">
        <v>44512</v>
      </c>
      <c r="Q125" s="67">
        <v>44543</v>
      </c>
      <c r="R125" s="63">
        <v>7800</v>
      </c>
      <c r="S125" s="63">
        <v>273</v>
      </c>
      <c r="T125" s="63">
        <v>136.5</v>
      </c>
      <c r="U125" s="114"/>
    </row>
    <row r="126" spans="1:21" s="210" customFormat="1" x14ac:dyDescent="0.25">
      <c r="A126" s="1">
        <v>124</v>
      </c>
      <c r="B126" s="113" t="s">
        <v>45</v>
      </c>
      <c r="C126" s="113" t="s">
        <v>798</v>
      </c>
      <c r="D126" s="113" t="s">
        <v>797</v>
      </c>
      <c r="E126" s="88" t="s">
        <v>826</v>
      </c>
      <c r="F126" s="88" t="s">
        <v>827</v>
      </c>
      <c r="G126" s="89" t="s">
        <v>830</v>
      </c>
      <c r="H126" s="62">
        <v>1</v>
      </c>
      <c r="I126" s="27">
        <v>1</v>
      </c>
      <c r="J126" s="27"/>
      <c r="K126" s="27"/>
      <c r="L126" s="27"/>
      <c r="M126" s="27"/>
      <c r="N126" s="27">
        <v>6</v>
      </c>
      <c r="O126" s="27" t="s">
        <v>831</v>
      </c>
      <c r="P126" s="67">
        <v>44512</v>
      </c>
      <c r="Q126" s="67">
        <v>44543</v>
      </c>
      <c r="R126" s="63">
        <v>2400</v>
      </c>
      <c r="S126" s="63">
        <v>84</v>
      </c>
      <c r="T126" s="63">
        <v>42</v>
      </c>
      <c r="U126" s="114"/>
    </row>
    <row r="127" spans="1:21" s="209" customFormat="1" x14ac:dyDescent="0.25">
      <c r="A127" s="1">
        <v>125</v>
      </c>
      <c r="B127" s="113" t="s">
        <v>45</v>
      </c>
      <c r="C127" s="113" t="s">
        <v>798</v>
      </c>
      <c r="D127" s="113" t="s">
        <v>797</v>
      </c>
      <c r="E127" s="88" t="s">
        <v>832</v>
      </c>
      <c r="F127" s="88" t="s">
        <v>833</v>
      </c>
      <c r="G127" s="89" t="s">
        <v>834</v>
      </c>
      <c r="H127" s="62">
        <v>1</v>
      </c>
      <c r="I127" s="27"/>
      <c r="J127" s="27"/>
      <c r="K127" s="27">
        <v>1</v>
      </c>
      <c r="L127" s="27"/>
      <c r="M127" s="27"/>
      <c r="N127" s="27">
        <v>10</v>
      </c>
      <c r="O127" s="27" t="s">
        <v>73</v>
      </c>
      <c r="P127" s="67">
        <v>44523</v>
      </c>
      <c r="Q127" s="67">
        <v>44543</v>
      </c>
      <c r="R127" s="63">
        <v>8500</v>
      </c>
      <c r="S127" s="63">
        <v>892.5</v>
      </c>
      <c r="T127" s="63"/>
      <c r="U127" s="114"/>
    </row>
    <row r="128" spans="1:21" s="104" customFormat="1" x14ac:dyDescent="0.25">
      <c r="A128" s="1">
        <v>126</v>
      </c>
      <c r="B128" s="113" t="s">
        <v>45</v>
      </c>
      <c r="C128" s="113" t="s">
        <v>798</v>
      </c>
      <c r="D128" s="113" t="s">
        <v>797</v>
      </c>
      <c r="E128" s="88" t="s">
        <v>826</v>
      </c>
      <c r="F128" s="88" t="s">
        <v>827</v>
      </c>
      <c r="G128" s="89" t="s">
        <v>835</v>
      </c>
      <c r="H128" s="62">
        <v>1</v>
      </c>
      <c r="I128" s="27">
        <v>1</v>
      </c>
      <c r="J128" s="27"/>
      <c r="K128" s="27"/>
      <c r="L128" s="27"/>
      <c r="M128" s="27"/>
      <c r="N128" s="27">
        <v>15</v>
      </c>
      <c r="O128" s="27" t="s">
        <v>73</v>
      </c>
      <c r="P128" s="67">
        <v>44512</v>
      </c>
      <c r="Q128" s="67">
        <v>44543</v>
      </c>
      <c r="R128" s="63">
        <v>12000</v>
      </c>
      <c r="S128" s="63">
        <v>420</v>
      </c>
      <c r="T128" s="63">
        <v>210</v>
      </c>
      <c r="U128" s="181"/>
    </row>
    <row r="129" spans="1:21" s="104" customFormat="1" ht="15" customHeight="1" x14ac:dyDescent="0.25">
      <c r="A129" s="1">
        <v>127</v>
      </c>
      <c r="B129" s="218" t="s">
        <v>45</v>
      </c>
      <c r="C129" s="218" t="s">
        <v>798</v>
      </c>
      <c r="D129" s="218" t="s">
        <v>836</v>
      </c>
      <c r="E129" s="212" t="s">
        <v>850</v>
      </c>
      <c r="F129" s="212" t="s">
        <v>851</v>
      </c>
      <c r="G129" s="213" t="s">
        <v>852</v>
      </c>
      <c r="H129" s="214">
        <v>1</v>
      </c>
      <c r="I129" s="215"/>
      <c r="J129" s="215"/>
      <c r="K129" s="215">
        <v>1</v>
      </c>
      <c r="L129" s="215"/>
      <c r="M129" s="215"/>
      <c r="N129" s="215">
        <v>20</v>
      </c>
      <c r="O129" s="215" t="s">
        <v>73</v>
      </c>
      <c r="P129" s="216">
        <v>44512</v>
      </c>
      <c r="Q129" s="216">
        <v>44515</v>
      </c>
      <c r="R129" s="217">
        <v>20000</v>
      </c>
      <c r="S129" s="217">
        <v>2100</v>
      </c>
      <c r="T129" s="217"/>
      <c r="U129" s="223" t="s">
        <v>870</v>
      </c>
    </row>
    <row r="130" spans="1:21" s="104" customFormat="1" x14ac:dyDescent="0.25">
      <c r="A130" s="1">
        <v>128</v>
      </c>
      <c r="B130" s="218" t="s">
        <v>45</v>
      </c>
      <c r="C130" s="218" t="s">
        <v>798</v>
      </c>
      <c r="D130" s="218" t="s">
        <v>836</v>
      </c>
      <c r="E130" s="212" t="s">
        <v>850</v>
      </c>
      <c r="F130" s="212" t="s">
        <v>851</v>
      </c>
      <c r="G130" s="213" t="s">
        <v>853</v>
      </c>
      <c r="H130" s="214">
        <v>1</v>
      </c>
      <c r="I130" s="215"/>
      <c r="J130" s="215"/>
      <c r="K130" s="215">
        <v>1</v>
      </c>
      <c r="L130" s="215"/>
      <c r="M130" s="215"/>
      <c r="N130" s="215">
        <v>1</v>
      </c>
      <c r="O130" s="215" t="s">
        <v>36</v>
      </c>
      <c r="P130" s="216">
        <v>44512</v>
      </c>
      <c r="Q130" s="216">
        <v>44522</v>
      </c>
      <c r="R130" s="217">
        <v>2000</v>
      </c>
      <c r="S130" s="217">
        <v>270</v>
      </c>
      <c r="T130" s="217"/>
      <c r="U130" s="223"/>
    </row>
    <row r="131" spans="1:21" s="104" customFormat="1" x14ac:dyDescent="0.25">
      <c r="A131" s="1">
        <v>129</v>
      </c>
      <c r="B131" s="218" t="s">
        <v>45</v>
      </c>
      <c r="C131" s="218" t="s">
        <v>798</v>
      </c>
      <c r="D131" s="218" t="s">
        <v>836</v>
      </c>
      <c r="E131" s="212" t="s">
        <v>854</v>
      </c>
      <c r="F131" s="212" t="s">
        <v>855</v>
      </c>
      <c r="G131" s="213" t="s">
        <v>856</v>
      </c>
      <c r="H131" s="214">
        <v>1</v>
      </c>
      <c r="I131" s="215">
        <v>1</v>
      </c>
      <c r="J131" s="215"/>
      <c r="K131" s="215"/>
      <c r="L131" s="215"/>
      <c r="M131" s="215"/>
      <c r="N131" s="215">
        <v>1</v>
      </c>
      <c r="O131" s="215" t="s">
        <v>36</v>
      </c>
      <c r="P131" s="216">
        <v>44522</v>
      </c>
      <c r="Q131" s="216">
        <v>44522</v>
      </c>
      <c r="R131" s="217">
        <v>3100</v>
      </c>
      <c r="S131" s="217">
        <v>139.5</v>
      </c>
      <c r="T131" s="217">
        <v>69.75</v>
      </c>
      <c r="U131" s="223"/>
    </row>
    <row r="132" spans="1:21" s="104" customFormat="1" x14ac:dyDescent="0.25">
      <c r="A132" s="1">
        <v>130</v>
      </c>
      <c r="B132" s="218" t="s">
        <v>45</v>
      </c>
      <c r="C132" s="218" t="s">
        <v>798</v>
      </c>
      <c r="D132" s="218" t="s">
        <v>836</v>
      </c>
      <c r="E132" s="212" t="s">
        <v>857</v>
      </c>
      <c r="F132" s="212" t="s">
        <v>858</v>
      </c>
      <c r="G132" s="213" t="s">
        <v>859</v>
      </c>
      <c r="H132" s="214">
        <v>1</v>
      </c>
      <c r="I132" s="215"/>
      <c r="J132" s="215"/>
      <c r="K132" s="215">
        <v>1</v>
      </c>
      <c r="L132" s="215"/>
      <c r="M132" s="215"/>
      <c r="N132" s="215">
        <v>1</v>
      </c>
      <c r="O132" s="215" t="s">
        <v>37</v>
      </c>
      <c r="P132" s="216">
        <v>44519</v>
      </c>
      <c r="Q132" s="216">
        <v>44525</v>
      </c>
      <c r="R132" s="217">
        <v>400</v>
      </c>
      <c r="S132" s="217">
        <v>21</v>
      </c>
      <c r="T132" s="217"/>
      <c r="U132" s="223"/>
    </row>
    <row r="133" spans="1:21" s="104" customFormat="1" x14ac:dyDescent="0.25">
      <c r="A133" s="1">
        <v>131</v>
      </c>
      <c r="B133" s="218" t="s">
        <v>45</v>
      </c>
      <c r="C133" s="218" t="s">
        <v>798</v>
      </c>
      <c r="D133" s="218" t="s">
        <v>836</v>
      </c>
      <c r="E133" s="212" t="s">
        <v>860</v>
      </c>
      <c r="F133" s="212" t="s">
        <v>861</v>
      </c>
      <c r="G133" s="213" t="s">
        <v>862</v>
      </c>
      <c r="H133" s="214">
        <v>1</v>
      </c>
      <c r="I133" s="215">
        <v>1</v>
      </c>
      <c r="J133" s="215"/>
      <c r="K133" s="215"/>
      <c r="L133" s="215"/>
      <c r="M133" s="215"/>
      <c r="N133" s="215">
        <v>1</v>
      </c>
      <c r="O133" s="215" t="s">
        <v>36</v>
      </c>
      <c r="P133" s="216">
        <v>44525</v>
      </c>
      <c r="Q133" s="216">
        <v>44525</v>
      </c>
      <c r="R133" s="217">
        <v>2500</v>
      </c>
      <c r="S133" s="217">
        <v>112.5</v>
      </c>
      <c r="T133" s="217">
        <v>56.25</v>
      </c>
      <c r="U133" s="223"/>
    </row>
    <row r="134" spans="1:21" s="104" customFormat="1" x14ac:dyDescent="0.25">
      <c r="A134" s="1">
        <v>132</v>
      </c>
      <c r="B134" s="218" t="s">
        <v>45</v>
      </c>
      <c r="C134" s="218" t="s">
        <v>798</v>
      </c>
      <c r="D134" s="218" t="s">
        <v>836</v>
      </c>
      <c r="E134" s="212" t="s">
        <v>863</v>
      </c>
      <c r="F134" s="212" t="s">
        <v>864</v>
      </c>
      <c r="G134" s="213" t="s">
        <v>865</v>
      </c>
      <c r="H134" s="214">
        <v>1</v>
      </c>
      <c r="I134" s="215"/>
      <c r="J134" s="215"/>
      <c r="K134" s="215">
        <v>1</v>
      </c>
      <c r="L134" s="215"/>
      <c r="M134" s="215"/>
      <c r="N134" s="215">
        <v>30</v>
      </c>
      <c r="O134" s="215" t="s">
        <v>37</v>
      </c>
      <c r="P134" s="216">
        <v>44523</v>
      </c>
      <c r="Q134" s="216">
        <v>44526</v>
      </c>
      <c r="R134" s="217">
        <v>21000</v>
      </c>
      <c r="S134" s="217">
        <v>735</v>
      </c>
      <c r="T134" s="217">
        <v>367.5</v>
      </c>
      <c r="U134" s="223"/>
    </row>
    <row r="135" spans="1:21" s="109" customFormat="1" x14ac:dyDescent="0.25">
      <c r="A135" s="1">
        <v>134</v>
      </c>
      <c r="B135" s="113" t="s">
        <v>45</v>
      </c>
      <c r="C135" s="113" t="s">
        <v>798</v>
      </c>
      <c r="D135" s="113" t="s">
        <v>866</v>
      </c>
      <c r="E135" s="90" t="s">
        <v>867</v>
      </c>
      <c r="F135" s="90" t="s">
        <v>868</v>
      </c>
      <c r="G135" s="91" t="s">
        <v>869</v>
      </c>
      <c r="H135" s="62">
        <v>1</v>
      </c>
      <c r="I135" s="27">
        <v>1</v>
      </c>
      <c r="J135" s="27"/>
      <c r="K135" s="27"/>
      <c r="L135" s="27"/>
      <c r="M135" s="27"/>
      <c r="N135" s="27">
        <v>3</v>
      </c>
      <c r="O135" s="27" t="s">
        <v>73</v>
      </c>
      <c r="P135" s="67">
        <v>44501</v>
      </c>
      <c r="Q135" s="67">
        <v>44517</v>
      </c>
      <c r="R135" s="63">
        <v>3000</v>
      </c>
      <c r="S135" s="63">
        <v>105</v>
      </c>
      <c r="T135" s="63">
        <v>52.5</v>
      </c>
      <c r="U135" s="219"/>
    </row>
    <row r="136" spans="1:21" s="104" customFormat="1" x14ac:dyDescent="0.25">
      <c r="A136" s="101"/>
      <c r="B136" s="178"/>
      <c r="C136" s="178"/>
      <c r="D136" s="178"/>
      <c r="E136" s="179"/>
      <c r="F136" s="179"/>
      <c r="G136" s="180"/>
      <c r="H136" s="168"/>
      <c r="I136" s="169"/>
      <c r="J136" s="169"/>
      <c r="K136" s="169"/>
      <c r="L136" s="169"/>
      <c r="M136" s="169"/>
      <c r="N136" s="169"/>
      <c r="O136" s="169"/>
      <c r="P136" s="170"/>
      <c r="Q136" s="170"/>
      <c r="R136" s="171"/>
      <c r="S136" s="171"/>
      <c r="T136" s="171"/>
      <c r="U136" s="181"/>
    </row>
    <row r="137" spans="1:21" s="104" customFormat="1" x14ac:dyDescent="0.25">
      <c r="A137" s="177"/>
      <c r="B137" s="178"/>
      <c r="C137" s="178"/>
      <c r="D137" s="178"/>
      <c r="E137" s="179"/>
      <c r="F137" s="179"/>
      <c r="G137" s="180"/>
      <c r="H137" s="168"/>
      <c r="I137" s="169"/>
      <c r="J137" s="169"/>
      <c r="K137" s="169"/>
      <c r="L137" s="169"/>
      <c r="M137" s="169"/>
      <c r="N137" s="169"/>
      <c r="O137" s="169"/>
      <c r="P137" s="170"/>
      <c r="Q137" s="170"/>
      <c r="R137" s="171"/>
      <c r="S137" s="171"/>
      <c r="T137" s="171"/>
      <c r="U137" s="181"/>
    </row>
    <row r="138" spans="1:21" s="104" customFormat="1" x14ac:dyDescent="0.25">
      <c r="A138" s="177"/>
      <c r="B138" s="220" t="s">
        <v>792</v>
      </c>
      <c r="C138" s="221" t="s">
        <v>795</v>
      </c>
      <c r="D138" s="221" t="s">
        <v>794</v>
      </c>
      <c r="E138" s="221" t="s">
        <v>796</v>
      </c>
      <c r="F138" s="179"/>
      <c r="G138" s="180"/>
      <c r="H138" s="168"/>
      <c r="I138" s="169"/>
      <c r="J138" s="169"/>
      <c r="K138" s="169"/>
      <c r="L138" s="169"/>
      <c r="M138" s="169"/>
      <c r="N138" s="169"/>
      <c r="O138" s="169"/>
      <c r="P138" s="170"/>
      <c r="Q138" s="170"/>
      <c r="R138" s="171"/>
      <c r="S138" s="171"/>
      <c r="T138" s="171"/>
      <c r="U138" s="181"/>
    </row>
    <row r="139" spans="1:21" s="104" customFormat="1" x14ac:dyDescent="0.25">
      <c r="A139" s="177"/>
      <c r="B139" s="222" t="s">
        <v>27</v>
      </c>
      <c r="C139" s="221">
        <v>18100</v>
      </c>
      <c r="D139" s="221">
        <v>834</v>
      </c>
      <c r="E139" s="221">
        <v>417</v>
      </c>
      <c r="F139" s="179"/>
      <c r="G139" s="180"/>
      <c r="H139" s="168"/>
      <c r="I139" s="169"/>
      <c r="J139" s="169"/>
      <c r="K139" s="169"/>
      <c r="L139" s="169"/>
      <c r="M139" s="169"/>
      <c r="N139" s="169"/>
      <c r="O139" s="169"/>
      <c r="P139" s="170"/>
      <c r="Q139" s="170"/>
      <c r="R139" s="171"/>
      <c r="S139" s="171"/>
      <c r="T139" s="171"/>
      <c r="U139" s="181"/>
    </row>
    <row r="140" spans="1:21" s="104" customFormat="1" x14ac:dyDescent="0.25">
      <c r="A140" s="177"/>
      <c r="B140" s="222" t="s">
        <v>437</v>
      </c>
      <c r="C140" s="221">
        <v>275860</v>
      </c>
      <c r="D140" s="221">
        <v>16649.900000000001</v>
      </c>
      <c r="E140" s="221">
        <v>1135.19</v>
      </c>
      <c r="F140" s="179"/>
      <c r="G140" s="180"/>
      <c r="H140" s="168"/>
      <c r="I140" s="169"/>
      <c r="J140" s="169"/>
      <c r="K140" s="169"/>
      <c r="L140" s="169"/>
      <c r="M140" s="169"/>
      <c r="N140" s="169"/>
      <c r="O140" s="169"/>
      <c r="P140" s="170"/>
      <c r="Q140" s="170"/>
      <c r="R140" s="171"/>
      <c r="S140" s="171"/>
      <c r="T140" s="171"/>
      <c r="U140" s="181"/>
    </row>
    <row r="141" spans="1:21" s="104" customFormat="1" x14ac:dyDescent="0.25">
      <c r="A141" s="177"/>
      <c r="B141" s="222" t="s">
        <v>193</v>
      </c>
      <c r="C141" s="221">
        <v>66250</v>
      </c>
      <c r="D141" s="221">
        <v>4775</v>
      </c>
      <c r="E141" s="221"/>
      <c r="F141" s="179"/>
      <c r="G141" s="180"/>
      <c r="H141" s="168"/>
      <c r="I141" s="169"/>
      <c r="J141" s="169"/>
      <c r="K141" s="169"/>
      <c r="L141" s="169"/>
      <c r="M141" s="169"/>
      <c r="N141" s="169"/>
      <c r="O141" s="169"/>
      <c r="P141" s="170"/>
      <c r="Q141" s="170"/>
      <c r="R141" s="171"/>
      <c r="S141" s="171"/>
      <c r="T141" s="171"/>
      <c r="U141" s="181"/>
    </row>
    <row r="142" spans="1:21" s="104" customFormat="1" x14ac:dyDescent="0.25">
      <c r="A142" s="177"/>
      <c r="B142" s="222" t="s">
        <v>701</v>
      </c>
      <c r="C142" s="221">
        <v>192150</v>
      </c>
      <c r="D142" s="221">
        <v>14608</v>
      </c>
      <c r="E142" s="221"/>
      <c r="F142" s="179"/>
      <c r="G142" s="180"/>
      <c r="H142" s="168"/>
      <c r="I142" s="169"/>
      <c r="J142" s="169"/>
      <c r="K142" s="169"/>
      <c r="L142" s="169"/>
      <c r="M142" s="169"/>
      <c r="N142" s="169"/>
      <c r="O142" s="169"/>
      <c r="P142" s="170"/>
      <c r="Q142" s="170"/>
      <c r="R142" s="171"/>
      <c r="S142" s="171"/>
      <c r="T142" s="171"/>
      <c r="U142" s="181"/>
    </row>
    <row r="143" spans="1:21" s="104" customFormat="1" x14ac:dyDescent="0.25">
      <c r="A143" s="177"/>
      <c r="B143" s="222" t="s">
        <v>398</v>
      </c>
      <c r="C143" s="221">
        <v>325950</v>
      </c>
      <c r="D143" s="221">
        <v>32062.25</v>
      </c>
      <c r="E143" s="221"/>
      <c r="F143" s="179"/>
      <c r="G143" s="180"/>
      <c r="H143" s="168"/>
      <c r="I143" s="169"/>
      <c r="J143" s="169"/>
      <c r="K143" s="169"/>
      <c r="L143" s="169"/>
      <c r="M143" s="169"/>
      <c r="N143" s="169"/>
      <c r="O143" s="169"/>
      <c r="P143" s="170"/>
      <c r="Q143" s="170"/>
      <c r="R143" s="171"/>
      <c r="S143" s="171"/>
      <c r="T143" s="171"/>
      <c r="U143" s="181"/>
    </row>
    <row r="144" spans="1:21" s="104" customFormat="1" x14ac:dyDescent="0.25">
      <c r="A144" s="177"/>
      <c r="B144" s="222" t="s">
        <v>242</v>
      </c>
      <c r="C144" s="221">
        <v>39150</v>
      </c>
      <c r="D144" s="221">
        <v>1600.25</v>
      </c>
      <c r="E144" s="221"/>
      <c r="F144" s="179"/>
      <c r="G144" s="180"/>
      <c r="H144" s="168"/>
      <c r="I144" s="169"/>
      <c r="J144" s="169"/>
      <c r="K144" s="169"/>
      <c r="L144" s="169"/>
      <c r="M144" s="169"/>
      <c r="N144" s="169"/>
      <c r="O144" s="169"/>
      <c r="P144" s="170"/>
      <c r="Q144" s="170"/>
      <c r="R144" s="171"/>
      <c r="S144" s="171"/>
      <c r="T144" s="171"/>
      <c r="U144" s="181"/>
    </row>
    <row r="145" spans="1:21" s="104" customFormat="1" x14ac:dyDescent="0.25">
      <c r="A145" s="177"/>
      <c r="B145" s="222" t="s">
        <v>566</v>
      </c>
      <c r="C145" s="221">
        <v>62800</v>
      </c>
      <c r="D145" s="221">
        <v>5361</v>
      </c>
      <c r="E145" s="221">
        <v>221.75</v>
      </c>
      <c r="F145" s="179"/>
      <c r="G145" s="180"/>
      <c r="H145" s="168"/>
      <c r="I145" s="169"/>
      <c r="J145" s="169"/>
      <c r="K145" s="169"/>
      <c r="L145" s="169"/>
      <c r="M145" s="169"/>
      <c r="N145" s="169"/>
      <c r="O145" s="169"/>
      <c r="P145" s="170"/>
      <c r="Q145" s="170"/>
      <c r="R145" s="171"/>
      <c r="S145" s="171"/>
      <c r="T145" s="171"/>
      <c r="U145" s="181"/>
    </row>
    <row r="146" spans="1:21" s="104" customFormat="1" x14ac:dyDescent="0.25">
      <c r="A146" s="177"/>
      <c r="B146" s="222" t="s">
        <v>63</v>
      </c>
      <c r="C146" s="221">
        <v>179200</v>
      </c>
      <c r="D146" s="221">
        <v>14074.119999999999</v>
      </c>
      <c r="E146" s="221">
        <v>630</v>
      </c>
      <c r="F146" s="179"/>
      <c r="G146" s="180"/>
      <c r="H146" s="168"/>
      <c r="I146" s="169"/>
      <c r="J146" s="169"/>
      <c r="K146" s="169"/>
      <c r="L146" s="169"/>
      <c r="M146" s="169"/>
      <c r="N146" s="169"/>
      <c r="O146" s="169"/>
      <c r="P146" s="170"/>
      <c r="Q146" s="170"/>
      <c r="R146" s="171"/>
      <c r="S146" s="171"/>
      <c r="T146" s="171"/>
      <c r="U146" s="181"/>
    </row>
    <row r="147" spans="1:21" s="104" customFormat="1" x14ac:dyDescent="0.25">
      <c r="A147" s="177"/>
      <c r="B147" s="222" t="s">
        <v>338</v>
      </c>
      <c r="C147" s="221">
        <v>93500</v>
      </c>
      <c r="D147" s="221">
        <v>3442.5</v>
      </c>
      <c r="E147" s="221">
        <v>1231.25</v>
      </c>
      <c r="F147" s="179"/>
      <c r="G147" s="180"/>
      <c r="H147" s="168"/>
      <c r="I147" s="169"/>
      <c r="J147" s="169"/>
      <c r="K147" s="169"/>
      <c r="L147" s="169"/>
      <c r="M147" s="169"/>
      <c r="N147" s="169"/>
      <c r="O147" s="169"/>
      <c r="P147" s="170"/>
      <c r="Q147" s="170"/>
      <c r="R147" s="171"/>
      <c r="S147" s="171"/>
      <c r="T147" s="171"/>
      <c r="U147" s="181"/>
    </row>
    <row r="148" spans="1:21" s="104" customFormat="1" x14ac:dyDescent="0.25">
      <c r="A148" s="177"/>
      <c r="B148" s="222" t="s">
        <v>798</v>
      </c>
      <c r="C148" s="221">
        <v>179400</v>
      </c>
      <c r="D148" s="221">
        <v>8696</v>
      </c>
      <c r="E148" s="221">
        <v>1393.76</v>
      </c>
      <c r="F148" s="179"/>
      <c r="G148" s="180"/>
      <c r="H148" s="168"/>
      <c r="I148" s="169"/>
      <c r="J148" s="169"/>
      <c r="K148" s="169"/>
      <c r="L148" s="169"/>
      <c r="M148" s="169"/>
      <c r="N148" s="169"/>
      <c r="O148" s="169"/>
      <c r="P148" s="170"/>
      <c r="Q148" s="170"/>
      <c r="R148" s="171"/>
      <c r="S148" s="171"/>
      <c r="T148" s="171"/>
      <c r="U148" s="181"/>
    </row>
    <row r="149" spans="1:21" s="104" customFormat="1" x14ac:dyDescent="0.25">
      <c r="A149" s="177"/>
      <c r="B149" s="222" t="s">
        <v>793</v>
      </c>
      <c r="C149" s="221">
        <v>1432360</v>
      </c>
      <c r="D149" s="221">
        <v>102103.01999999999</v>
      </c>
      <c r="E149" s="221">
        <v>5028.95</v>
      </c>
      <c r="F149" s="179"/>
      <c r="G149" s="180"/>
      <c r="H149" s="168"/>
      <c r="I149" s="169"/>
      <c r="J149" s="169"/>
      <c r="K149" s="169"/>
      <c r="L149" s="169"/>
      <c r="M149" s="169"/>
      <c r="N149" s="169"/>
      <c r="O149" s="169"/>
      <c r="P149" s="170"/>
      <c r="Q149" s="170"/>
      <c r="R149" s="171"/>
      <c r="S149" s="171"/>
      <c r="T149" s="171"/>
      <c r="U149" s="181"/>
    </row>
    <row r="150" spans="1:21" s="104" customFormat="1" x14ac:dyDescent="0.25">
      <c r="A150" s="177"/>
      <c r="B150"/>
      <c r="C150"/>
      <c r="D150"/>
      <c r="E150" s="179"/>
      <c r="F150" s="179"/>
      <c r="G150" s="180"/>
      <c r="H150" s="168"/>
      <c r="I150" s="169"/>
      <c r="J150" s="169"/>
      <c r="K150" s="169"/>
      <c r="L150" s="169"/>
      <c r="M150" s="169"/>
      <c r="N150" s="169"/>
      <c r="O150" s="169"/>
      <c r="P150" s="170"/>
      <c r="Q150" s="170"/>
      <c r="R150" s="171"/>
      <c r="S150" s="171"/>
      <c r="T150" s="171"/>
      <c r="U150" s="181"/>
    </row>
    <row r="151" spans="1:21" s="104" customFormat="1" x14ac:dyDescent="0.25">
      <c r="A151" s="177"/>
      <c r="B151"/>
      <c r="C151"/>
      <c r="D151"/>
      <c r="E151" s="179"/>
      <c r="F151" s="179"/>
      <c r="G151" s="180"/>
      <c r="H151" s="168"/>
      <c r="I151" s="169"/>
      <c r="J151" s="169"/>
      <c r="K151" s="169"/>
      <c r="L151" s="169"/>
      <c r="M151" s="169"/>
      <c r="N151" s="169"/>
      <c r="O151" s="169"/>
      <c r="P151" s="170"/>
      <c r="Q151" s="170"/>
      <c r="R151" s="171"/>
      <c r="S151" s="171"/>
      <c r="T151" s="171"/>
      <c r="U151" s="181"/>
    </row>
    <row r="152" spans="1:21" s="104" customFormat="1" x14ac:dyDescent="0.25">
      <c r="A152" s="177"/>
      <c r="B152"/>
      <c r="C152"/>
      <c r="D152"/>
      <c r="E152" s="179"/>
      <c r="F152" s="179"/>
      <c r="G152" s="180"/>
      <c r="H152" s="168"/>
      <c r="I152" s="169"/>
      <c r="J152" s="169"/>
      <c r="K152" s="169"/>
      <c r="L152" s="169"/>
      <c r="M152" s="169"/>
      <c r="N152" s="169"/>
      <c r="O152" s="169"/>
      <c r="P152" s="170"/>
      <c r="Q152" s="170"/>
      <c r="R152" s="171"/>
      <c r="S152" s="171"/>
      <c r="T152" s="171"/>
      <c r="U152" s="181"/>
    </row>
    <row r="153" spans="1:21" s="104" customFormat="1" x14ac:dyDescent="0.25">
      <c r="A153" s="177"/>
      <c r="B153"/>
      <c r="C153"/>
      <c r="D153"/>
      <c r="E153" s="179"/>
      <c r="F153" s="179"/>
      <c r="G153" s="180"/>
      <c r="H153" s="168"/>
      <c r="I153" s="169"/>
      <c r="J153" s="169"/>
      <c r="K153" s="169"/>
      <c r="L153" s="169"/>
      <c r="M153" s="169"/>
      <c r="N153" s="169"/>
      <c r="O153" s="169"/>
      <c r="P153" s="170"/>
      <c r="Q153" s="170"/>
      <c r="R153" s="171"/>
      <c r="S153" s="171"/>
      <c r="T153" s="171"/>
      <c r="U153" s="181"/>
    </row>
    <row r="154" spans="1:21" s="104" customFormat="1" x14ac:dyDescent="0.25">
      <c r="A154" s="177"/>
      <c r="B154"/>
      <c r="C154"/>
      <c r="D154"/>
      <c r="E154" s="179"/>
      <c r="F154" s="179"/>
      <c r="G154" s="180"/>
      <c r="H154" s="168"/>
      <c r="I154" s="169"/>
      <c r="J154" s="169"/>
      <c r="K154" s="169"/>
      <c r="L154" s="169"/>
      <c r="M154" s="169"/>
      <c r="N154" s="169"/>
      <c r="O154" s="169"/>
      <c r="P154" s="170"/>
      <c r="Q154" s="170"/>
      <c r="R154" s="171"/>
      <c r="S154" s="171"/>
      <c r="T154" s="171"/>
      <c r="U154" s="181"/>
    </row>
    <row r="155" spans="1:21" s="104" customFormat="1" x14ac:dyDescent="0.25">
      <c r="A155" s="177"/>
      <c r="B155"/>
      <c r="C155"/>
      <c r="D155"/>
      <c r="E155" s="179"/>
      <c r="F155" s="179"/>
      <c r="G155" s="180"/>
      <c r="H155" s="168"/>
      <c r="I155" s="169"/>
      <c r="J155" s="169"/>
      <c r="K155" s="169"/>
      <c r="L155" s="169"/>
      <c r="M155" s="169"/>
      <c r="N155" s="169"/>
      <c r="O155" s="169"/>
      <c r="P155" s="170"/>
      <c r="Q155" s="170"/>
      <c r="R155" s="171"/>
      <c r="S155" s="171"/>
      <c r="T155" s="171"/>
      <c r="U155" s="181"/>
    </row>
    <row r="156" spans="1:21" s="104" customFormat="1" x14ac:dyDescent="0.25">
      <c r="A156" s="177"/>
      <c r="E156" s="179"/>
      <c r="F156" s="179"/>
      <c r="G156" s="180"/>
      <c r="H156" s="168"/>
      <c r="I156" s="169"/>
      <c r="J156" s="169"/>
      <c r="K156" s="169"/>
      <c r="L156" s="169"/>
      <c r="M156" s="169"/>
      <c r="N156" s="169"/>
      <c r="O156" s="169"/>
      <c r="P156" s="170"/>
      <c r="Q156" s="170"/>
      <c r="R156" s="171"/>
      <c r="S156" s="171"/>
      <c r="T156" s="171"/>
      <c r="U156" s="181"/>
    </row>
    <row r="157" spans="1:21" s="104" customFormat="1" x14ac:dyDescent="0.25">
      <c r="A157" s="177"/>
      <c r="E157" s="179"/>
      <c r="F157" s="179"/>
      <c r="G157" s="180"/>
      <c r="H157" s="168"/>
      <c r="I157" s="169"/>
      <c r="J157" s="169"/>
      <c r="K157" s="169"/>
      <c r="L157" s="169"/>
      <c r="M157" s="169"/>
      <c r="N157" s="169"/>
      <c r="O157" s="169"/>
      <c r="P157" s="170"/>
      <c r="Q157" s="170"/>
      <c r="R157" s="171"/>
      <c r="S157" s="171"/>
      <c r="T157" s="171"/>
      <c r="U157" s="181"/>
    </row>
    <row r="158" spans="1:21" s="104" customFormat="1" x14ac:dyDescent="0.25">
      <c r="A158" s="177"/>
      <c r="E158" s="179"/>
      <c r="F158" s="179"/>
      <c r="G158" s="180"/>
      <c r="H158" s="168"/>
      <c r="I158" s="169"/>
      <c r="J158" s="169"/>
      <c r="K158" s="169"/>
      <c r="L158" s="169"/>
      <c r="M158" s="169"/>
      <c r="N158" s="169"/>
      <c r="O158" s="169"/>
      <c r="P158" s="170"/>
      <c r="Q158" s="170"/>
      <c r="R158" s="171"/>
      <c r="S158" s="171"/>
      <c r="T158" s="171"/>
      <c r="U158" s="181"/>
    </row>
    <row r="159" spans="1:21" s="104" customFormat="1" x14ac:dyDescent="0.25">
      <c r="A159" s="177"/>
      <c r="E159" s="179"/>
      <c r="F159" s="182"/>
      <c r="G159" s="180"/>
      <c r="H159" s="168"/>
      <c r="I159" s="169"/>
      <c r="J159" s="169"/>
      <c r="K159" s="169"/>
      <c r="L159" s="169"/>
      <c r="M159" s="169"/>
      <c r="N159" s="169"/>
      <c r="O159" s="169"/>
      <c r="P159" s="170"/>
      <c r="Q159" s="170"/>
      <c r="R159" s="171"/>
      <c r="S159" s="171"/>
      <c r="T159" s="171"/>
      <c r="U159" s="181"/>
    </row>
    <row r="160" spans="1:21" s="104" customFormat="1" x14ac:dyDescent="0.25">
      <c r="A160" s="177"/>
      <c r="E160" s="179"/>
      <c r="F160" s="179"/>
      <c r="G160" s="180"/>
      <c r="H160" s="168"/>
      <c r="I160" s="169"/>
      <c r="J160" s="169"/>
      <c r="K160" s="169"/>
      <c r="L160" s="169"/>
      <c r="M160" s="169"/>
      <c r="N160" s="169"/>
      <c r="O160" s="169"/>
      <c r="P160" s="170"/>
      <c r="Q160" s="170"/>
      <c r="R160" s="171"/>
      <c r="S160" s="171"/>
      <c r="T160" s="171"/>
      <c r="U160" s="181"/>
    </row>
    <row r="161" spans="1:21" s="104" customFormat="1" x14ac:dyDescent="0.25">
      <c r="A161" s="177"/>
      <c r="E161" s="179"/>
      <c r="F161" s="179"/>
      <c r="G161" s="180"/>
      <c r="H161" s="168"/>
      <c r="I161" s="169"/>
      <c r="J161" s="169"/>
      <c r="K161" s="169"/>
      <c r="L161" s="169"/>
      <c r="M161" s="169"/>
      <c r="N161" s="169"/>
      <c r="O161" s="169"/>
      <c r="P161" s="170"/>
      <c r="Q161" s="170"/>
      <c r="R161" s="171"/>
      <c r="S161" s="171"/>
      <c r="T161" s="171"/>
      <c r="U161" s="181"/>
    </row>
    <row r="162" spans="1:21" s="104" customFormat="1" x14ac:dyDescent="0.25">
      <c r="A162" s="177"/>
      <c r="E162" s="179"/>
      <c r="F162" s="179"/>
      <c r="G162" s="180"/>
      <c r="H162" s="168"/>
      <c r="I162" s="169"/>
      <c r="J162" s="169"/>
      <c r="K162" s="169"/>
      <c r="L162" s="169"/>
      <c r="M162" s="169"/>
      <c r="N162" s="169"/>
      <c r="O162" s="169"/>
      <c r="P162" s="170"/>
      <c r="Q162" s="170"/>
      <c r="R162" s="171"/>
      <c r="S162" s="171"/>
      <c r="T162" s="171"/>
      <c r="U162" s="181"/>
    </row>
    <row r="163" spans="1:21" s="104" customFormat="1" x14ac:dyDescent="0.25">
      <c r="A163" s="177"/>
      <c r="E163" s="179"/>
      <c r="F163" s="179"/>
      <c r="G163" s="180"/>
      <c r="H163" s="168"/>
      <c r="I163" s="169"/>
      <c r="J163" s="169"/>
      <c r="K163" s="169"/>
      <c r="L163" s="169"/>
      <c r="M163" s="169"/>
      <c r="N163" s="169"/>
      <c r="O163" s="169"/>
      <c r="P163" s="170"/>
      <c r="Q163" s="170"/>
      <c r="R163" s="171"/>
      <c r="S163" s="171"/>
      <c r="T163" s="171"/>
      <c r="U163" s="181"/>
    </row>
    <row r="164" spans="1:21" s="104" customFormat="1" x14ac:dyDescent="0.25">
      <c r="A164" s="177"/>
      <c r="E164" s="179"/>
      <c r="F164" s="179"/>
      <c r="G164" s="180"/>
      <c r="H164" s="168"/>
      <c r="I164" s="169"/>
      <c r="J164" s="169"/>
      <c r="K164" s="169"/>
      <c r="L164" s="169"/>
      <c r="M164" s="169"/>
      <c r="N164" s="169"/>
      <c r="O164" s="169"/>
      <c r="P164" s="170"/>
      <c r="Q164" s="170"/>
      <c r="R164" s="171"/>
      <c r="S164" s="171"/>
      <c r="T164" s="171"/>
      <c r="U164" s="181"/>
    </row>
    <row r="165" spans="1:21" s="104" customFormat="1" x14ac:dyDescent="0.25">
      <c r="A165" s="177"/>
      <c r="E165" s="179"/>
      <c r="F165" s="179"/>
      <c r="G165" s="180"/>
      <c r="H165" s="168"/>
      <c r="I165" s="169"/>
      <c r="J165" s="169"/>
      <c r="K165" s="169"/>
      <c r="L165" s="169"/>
      <c r="M165" s="169"/>
      <c r="N165" s="169"/>
      <c r="O165" s="169"/>
      <c r="P165" s="170"/>
      <c r="Q165" s="170"/>
      <c r="R165" s="171"/>
      <c r="S165" s="171"/>
      <c r="T165" s="171"/>
      <c r="U165" s="181"/>
    </row>
    <row r="166" spans="1:21" s="104" customFormat="1" x14ac:dyDescent="0.25">
      <c r="A166" s="177"/>
      <c r="E166" s="179"/>
      <c r="F166" s="179"/>
      <c r="G166" s="180"/>
      <c r="H166" s="168"/>
      <c r="I166" s="169"/>
      <c r="J166" s="169"/>
      <c r="K166" s="169"/>
      <c r="L166" s="169"/>
      <c r="M166" s="169"/>
      <c r="N166" s="169"/>
      <c r="O166" s="169"/>
      <c r="P166" s="170"/>
      <c r="Q166" s="170"/>
      <c r="R166" s="171"/>
      <c r="S166" s="171"/>
      <c r="T166" s="171"/>
      <c r="U166" s="181"/>
    </row>
    <row r="167" spans="1:21" s="104" customFormat="1" x14ac:dyDescent="0.25">
      <c r="A167" s="177"/>
      <c r="E167" s="179"/>
      <c r="F167" s="179"/>
      <c r="G167" s="180"/>
      <c r="H167" s="168"/>
      <c r="I167" s="169"/>
      <c r="J167" s="169"/>
      <c r="K167" s="169"/>
      <c r="L167" s="169"/>
      <c r="M167" s="169"/>
      <c r="N167" s="169"/>
      <c r="O167" s="169"/>
      <c r="P167" s="170"/>
      <c r="Q167" s="170"/>
      <c r="R167" s="171"/>
      <c r="S167" s="171"/>
      <c r="T167" s="171"/>
      <c r="U167" s="181"/>
    </row>
    <row r="168" spans="1:21" s="104" customFormat="1" x14ac:dyDescent="0.25">
      <c r="A168" s="177"/>
      <c r="E168" s="179"/>
      <c r="F168" s="179"/>
      <c r="G168" s="180"/>
      <c r="H168" s="168"/>
      <c r="I168" s="169"/>
      <c r="J168" s="169"/>
      <c r="K168" s="169"/>
      <c r="L168" s="169"/>
      <c r="M168" s="169"/>
      <c r="N168" s="169"/>
      <c r="O168" s="169"/>
      <c r="P168" s="170"/>
      <c r="Q168" s="170"/>
      <c r="R168" s="171"/>
      <c r="S168" s="171"/>
      <c r="T168" s="171"/>
      <c r="U168" s="181"/>
    </row>
    <row r="169" spans="1:21" s="104" customFormat="1" x14ac:dyDescent="0.25">
      <c r="A169" s="177"/>
      <c r="E169" s="179"/>
      <c r="F169" s="179"/>
      <c r="G169" s="180"/>
      <c r="H169" s="168"/>
      <c r="I169" s="169"/>
      <c r="J169" s="169"/>
      <c r="K169" s="169"/>
      <c r="L169" s="169"/>
      <c r="M169" s="169"/>
      <c r="N169" s="169"/>
      <c r="O169" s="169"/>
      <c r="P169" s="170"/>
      <c r="Q169" s="170"/>
      <c r="R169" s="171"/>
      <c r="S169" s="171"/>
      <c r="T169" s="171"/>
      <c r="U169" s="181"/>
    </row>
    <row r="170" spans="1:21" s="104" customFormat="1" x14ac:dyDescent="0.25">
      <c r="A170" s="177"/>
      <c r="E170" s="179"/>
      <c r="F170" s="179"/>
      <c r="G170" s="180"/>
      <c r="H170" s="168"/>
      <c r="I170" s="169"/>
      <c r="J170" s="169"/>
      <c r="K170" s="169"/>
      <c r="L170" s="169"/>
      <c r="M170" s="169"/>
      <c r="N170" s="169"/>
      <c r="O170" s="169"/>
      <c r="P170" s="170"/>
      <c r="Q170" s="170"/>
      <c r="R170" s="171"/>
      <c r="S170" s="171"/>
      <c r="T170" s="171"/>
      <c r="U170" s="181"/>
    </row>
    <row r="171" spans="1:21" s="104" customFormat="1" x14ac:dyDescent="0.25">
      <c r="A171" s="177"/>
      <c r="E171" s="179"/>
      <c r="F171" s="179"/>
      <c r="G171" s="180"/>
      <c r="H171" s="168"/>
      <c r="I171" s="169"/>
      <c r="J171" s="169"/>
      <c r="K171" s="169"/>
      <c r="L171" s="169"/>
      <c r="M171" s="169"/>
      <c r="N171" s="169"/>
      <c r="O171" s="169"/>
      <c r="P171" s="170"/>
      <c r="Q171" s="170"/>
      <c r="R171" s="171"/>
      <c r="S171" s="171"/>
      <c r="T171" s="171"/>
      <c r="U171" s="181"/>
    </row>
    <row r="172" spans="1:21" s="104" customFormat="1" x14ac:dyDescent="0.25">
      <c r="A172" s="177"/>
      <c r="E172" s="179"/>
      <c r="F172" s="179"/>
      <c r="G172" s="180"/>
      <c r="H172" s="168"/>
      <c r="I172" s="169"/>
      <c r="J172" s="169"/>
      <c r="K172" s="169"/>
      <c r="L172" s="169"/>
      <c r="M172" s="169"/>
      <c r="N172" s="169"/>
      <c r="O172" s="169"/>
      <c r="P172" s="170"/>
      <c r="Q172" s="170"/>
      <c r="R172" s="171"/>
      <c r="S172" s="171"/>
      <c r="T172" s="171"/>
      <c r="U172" s="181"/>
    </row>
    <row r="173" spans="1:21" s="104" customFormat="1" x14ac:dyDescent="0.25">
      <c r="A173" s="177"/>
      <c r="E173" s="179"/>
      <c r="F173" s="179"/>
      <c r="G173" s="180"/>
      <c r="H173" s="168"/>
      <c r="I173" s="169"/>
      <c r="J173" s="169"/>
      <c r="K173" s="169"/>
      <c r="L173" s="169"/>
      <c r="M173" s="169"/>
      <c r="N173" s="169"/>
      <c r="O173" s="169"/>
      <c r="P173" s="170"/>
      <c r="Q173" s="170"/>
      <c r="R173" s="171"/>
      <c r="S173" s="171"/>
      <c r="T173" s="171"/>
      <c r="U173" s="181"/>
    </row>
    <row r="174" spans="1:21" s="104" customFormat="1" x14ac:dyDescent="0.25">
      <c r="A174" s="177"/>
      <c r="E174" s="179"/>
      <c r="F174" s="179"/>
      <c r="G174" s="180"/>
      <c r="H174" s="168"/>
      <c r="I174" s="169"/>
      <c r="J174" s="169"/>
      <c r="K174" s="169"/>
      <c r="L174" s="169"/>
      <c r="M174" s="169"/>
      <c r="N174" s="169"/>
      <c r="O174" s="169"/>
      <c r="P174" s="170"/>
      <c r="Q174" s="170"/>
      <c r="R174" s="171"/>
      <c r="S174" s="171"/>
      <c r="T174" s="171"/>
      <c r="U174" s="181"/>
    </row>
    <row r="175" spans="1:21" s="104" customFormat="1" x14ac:dyDescent="0.25">
      <c r="A175" s="177"/>
      <c r="E175" s="179"/>
      <c r="F175" s="179"/>
      <c r="G175" s="180"/>
      <c r="H175" s="168"/>
      <c r="I175" s="169"/>
      <c r="J175" s="169"/>
      <c r="K175" s="169"/>
      <c r="L175" s="169"/>
      <c r="M175" s="169"/>
      <c r="N175" s="169"/>
      <c r="O175" s="169"/>
      <c r="P175" s="170"/>
      <c r="Q175" s="170"/>
      <c r="R175" s="171"/>
      <c r="S175" s="171"/>
      <c r="T175" s="171"/>
      <c r="U175" s="181"/>
    </row>
    <row r="176" spans="1:21" s="104" customFormat="1" x14ac:dyDescent="0.25">
      <c r="A176" s="177"/>
      <c r="E176" s="164"/>
      <c r="F176" s="164"/>
      <c r="G176" s="183"/>
      <c r="H176" s="168"/>
      <c r="I176" s="169"/>
      <c r="J176" s="169"/>
      <c r="K176" s="169"/>
      <c r="L176" s="169"/>
      <c r="M176" s="169"/>
      <c r="N176" s="169"/>
      <c r="O176" s="169"/>
      <c r="P176" s="184"/>
      <c r="Q176" s="170"/>
      <c r="R176" s="171"/>
      <c r="S176" s="171"/>
      <c r="T176" s="171"/>
      <c r="U176" s="181"/>
    </row>
    <row r="177" spans="1:21" s="104" customFormat="1" x14ac:dyDescent="0.25">
      <c r="A177" s="177"/>
      <c r="E177" s="164"/>
      <c r="F177" s="164"/>
      <c r="G177" s="183"/>
      <c r="H177" s="168"/>
      <c r="I177" s="169"/>
      <c r="J177" s="169"/>
      <c r="K177" s="169"/>
      <c r="L177" s="169"/>
      <c r="M177" s="169"/>
      <c r="N177" s="169"/>
      <c r="O177" s="169"/>
      <c r="P177" s="185"/>
      <c r="Q177" s="185"/>
      <c r="R177" s="186"/>
      <c r="S177" s="186"/>
      <c r="T177" s="171"/>
      <c r="U177" s="181"/>
    </row>
    <row r="178" spans="1:21" s="104" customFormat="1" x14ac:dyDescent="0.25">
      <c r="A178" s="177"/>
      <c r="E178" s="164"/>
      <c r="F178" s="164"/>
      <c r="G178" s="183"/>
      <c r="H178" s="168"/>
      <c r="I178" s="169"/>
      <c r="J178" s="169"/>
      <c r="K178" s="169"/>
      <c r="L178" s="169"/>
      <c r="M178" s="169"/>
      <c r="N178" s="169"/>
      <c r="O178" s="169"/>
      <c r="P178" s="185"/>
      <c r="Q178" s="185"/>
      <c r="R178" s="186"/>
      <c r="S178" s="186"/>
      <c r="T178" s="171"/>
      <c r="U178" s="181"/>
    </row>
    <row r="179" spans="1:21" s="104" customFormat="1" x14ac:dyDescent="0.25">
      <c r="A179" s="177"/>
      <c r="E179" s="164"/>
      <c r="F179" s="164"/>
      <c r="G179" s="183"/>
      <c r="H179" s="168"/>
      <c r="I179" s="169"/>
      <c r="J179" s="169"/>
      <c r="K179" s="169"/>
      <c r="L179" s="169"/>
      <c r="M179" s="169"/>
      <c r="N179" s="169"/>
      <c r="O179" s="183"/>
      <c r="P179" s="185"/>
      <c r="Q179" s="185"/>
      <c r="R179" s="186"/>
      <c r="S179" s="186"/>
      <c r="T179" s="171"/>
      <c r="U179" s="181"/>
    </row>
    <row r="180" spans="1:21" s="104" customFormat="1" x14ac:dyDescent="0.25">
      <c r="A180" s="177"/>
      <c r="E180" s="164"/>
      <c r="F180" s="164"/>
      <c r="G180" s="183"/>
      <c r="H180" s="168"/>
      <c r="I180" s="169"/>
      <c r="J180" s="169"/>
      <c r="K180" s="169"/>
      <c r="L180" s="169"/>
      <c r="M180" s="169"/>
      <c r="N180" s="169"/>
      <c r="O180" s="169"/>
      <c r="P180" s="185"/>
      <c r="Q180" s="185"/>
      <c r="R180" s="186"/>
      <c r="S180" s="186"/>
      <c r="T180" s="171"/>
      <c r="U180" s="181"/>
    </row>
    <row r="181" spans="1:21" s="104" customFormat="1" x14ac:dyDescent="0.25">
      <c r="A181" s="177"/>
      <c r="E181" s="179"/>
      <c r="F181" s="179"/>
      <c r="G181" s="180"/>
      <c r="H181" s="168"/>
      <c r="I181" s="169"/>
      <c r="J181" s="169"/>
      <c r="K181" s="169"/>
      <c r="L181" s="169"/>
      <c r="M181" s="169"/>
      <c r="N181" s="169"/>
      <c r="O181" s="169"/>
      <c r="P181" s="184"/>
      <c r="Q181" s="170"/>
      <c r="R181" s="171"/>
      <c r="S181" s="171"/>
      <c r="T181" s="171"/>
      <c r="U181" s="181"/>
    </row>
    <row r="182" spans="1:21" s="104" customFormat="1" x14ac:dyDescent="0.25">
      <c r="A182" s="177"/>
      <c r="E182" s="187"/>
      <c r="F182" s="187"/>
      <c r="G182" s="169"/>
      <c r="H182" s="168"/>
      <c r="I182" s="169"/>
      <c r="J182" s="169"/>
      <c r="K182" s="169"/>
      <c r="L182" s="169"/>
      <c r="M182" s="169"/>
      <c r="N182" s="169"/>
      <c r="O182" s="169"/>
      <c r="P182" s="170"/>
      <c r="Q182" s="170"/>
      <c r="R182" s="171"/>
      <c r="S182" s="171"/>
      <c r="T182" s="171"/>
      <c r="U182" s="181"/>
    </row>
    <row r="183" spans="1:21" s="104" customFormat="1" x14ac:dyDescent="0.25">
      <c r="A183" s="177"/>
      <c r="E183" s="187"/>
      <c r="F183" s="187"/>
      <c r="G183" s="169"/>
      <c r="H183" s="168"/>
      <c r="I183" s="169"/>
      <c r="J183" s="169"/>
      <c r="K183" s="169"/>
      <c r="L183" s="169"/>
      <c r="M183" s="169"/>
      <c r="N183" s="169"/>
      <c r="O183" s="169"/>
      <c r="P183" s="170"/>
      <c r="Q183" s="170"/>
      <c r="R183" s="171"/>
      <c r="S183" s="171"/>
      <c r="T183" s="171"/>
      <c r="U183" s="181"/>
    </row>
    <row r="184" spans="1:21" s="104" customFormat="1" x14ac:dyDescent="0.25">
      <c r="A184" s="177"/>
      <c r="E184" s="187"/>
      <c r="F184" s="187"/>
      <c r="G184" s="169"/>
      <c r="H184" s="168"/>
      <c r="I184" s="169"/>
      <c r="J184" s="169"/>
      <c r="K184" s="169"/>
      <c r="L184" s="169"/>
      <c r="M184" s="169"/>
      <c r="N184" s="169"/>
      <c r="O184" s="169"/>
      <c r="P184" s="170"/>
      <c r="Q184" s="170"/>
      <c r="R184" s="171"/>
      <c r="S184" s="171"/>
      <c r="T184" s="171"/>
      <c r="U184" s="181"/>
    </row>
    <row r="185" spans="1:21" s="104" customFormat="1" x14ac:dyDescent="0.25">
      <c r="A185" s="177"/>
      <c r="E185" s="187"/>
      <c r="F185" s="187"/>
      <c r="G185" s="169"/>
      <c r="H185" s="168"/>
      <c r="I185" s="169"/>
      <c r="J185" s="169"/>
      <c r="K185" s="169"/>
      <c r="L185" s="169"/>
      <c r="M185" s="169"/>
      <c r="N185" s="169"/>
      <c r="O185" s="169"/>
      <c r="P185" s="170"/>
      <c r="Q185" s="170"/>
      <c r="R185" s="171"/>
      <c r="S185" s="171"/>
      <c r="T185" s="171"/>
      <c r="U185" s="181"/>
    </row>
    <row r="186" spans="1:21" s="104" customFormat="1" x14ac:dyDescent="0.25">
      <c r="A186" s="177"/>
      <c r="E186" s="187"/>
      <c r="F186" s="187"/>
      <c r="G186" s="169"/>
      <c r="H186" s="168"/>
      <c r="I186" s="169"/>
      <c r="J186" s="169"/>
      <c r="K186" s="169"/>
      <c r="L186" s="169"/>
      <c r="M186" s="169"/>
      <c r="N186" s="169"/>
      <c r="O186" s="169"/>
      <c r="P186" s="170"/>
      <c r="Q186" s="170"/>
      <c r="R186" s="171"/>
      <c r="S186" s="171"/>
      <c r="T186" s="171"/>
      <c r="U186" s="181"/>
    </row>
    <row r="187" spans="1:21" s="104" customFormat="1" x14ac:dyDescent="0.25">
      <c r="A187" s="177"/>
      <c r="E187" s="187"/>
      <c r="F187" s="187"/>
      <c r="G187" s="169"/>
      <c r="H187" s="168"/>
      <c r="I187" s="169"/>
      <c r="J187" s="169"/>
      <c r="K187" s="169"/>
      <c r="L187" s="169"/>
      <c r="M187" s="169"/>
      <c r="N187" s="169"/>
      <c r="O187" s="169"/>
      <c r="P187" s="170"/>
      <c r="Q187" s="170"/>
      <c r="R187" s="171"/>
      <c r="S187" s="171"/>
      <c r="T187" s="171"/>
      <c r="U187" s="181"/>
    </row>
    <row r="188" spans="1:21" s="104" customFormat="1" x14ac:dyDescent="0.25">
      <c r="A188" s="177"/>
      <c r="E188" s="187"/>
      <c r="F188" s="187"/>
      <c r="G188" s="169"/>
      <c r="H188" s="168"/>
      <c r="I188" s="169"/>
      <c r="J188" s="169"/>
      <c r="K188" s="169"/>
      <c r="L188" s="169"/>
      <c r="M188" s="169"/>
      <c r="N188" s="169"/>
      <c r="O188" s="169"/>
      <c r="P188" s="170"/>
      <c r="Q188" s="170"/>
      <c r="R188" s="171"/>
      <c r="S188" s="171"/>
      <c r="T188" s="171"/>
      <c r="U188" s="181"/>
    </row>
    <row r="189" spans="1:21" s="104" customFormat="1" x14ac:dyDescent="0.25">
      <c r="A189" s="177"/>
      <c r="E189" s="187"/>
      <c r="F189" s="187"/>
      <c r="G189" s="169"/>
      <c r="H189" s="168"/>
      <c r="I189" s="169"/>
      <c r="J189" s="169"/>
      <c r="K189" s="169"/>
      <c r="L189" s="169"/>
      <c r="M189" s="169"/>
      <c r="N189" s="169"/>
      <c r="O189" s="169"/>
      <c r="P189" s="170"/>
      <c r="Q189" s="170"/>
      <c r="R189" s="171"/>
      <c r="S189" s="171"/>
      <c r="T189" s="171"/>
      <c r="U189" s="181"/>
    </row>
    <row r="190" spans="1:21" s="104" customFormat="1" x14ac:dyDescent="0.25">
      <c r="A190" s="177"/>
      <c r="D190" s="188"/>
      <c r="E190" s="187"/>
      <c r="F190" s="187"/>
      <c r="G190" s="169"/>
      <c r="H190" s="168"/>
      <c r="I190" s="169"/>
      <c r="J190" s="169"/>
      <c r="K190" s="169"/>
      <c r="L190" s="169"/>
      <c r="M190" s="169"/>
      <c r="N190" s="169"/>
      <c r="O190" s="169"/>
      <c r="P190" s="170"/>
      <c r="Q190" s="170"/>
      <c r="R190" s="171"/>
      <c r="S190" s="171"/>
      <c r="T190" s="171"/>
      <c r="U190" s="181"/>
    </row>
    <row r="191" spans="1:21" s="104" customFormat="1" x14ac:dyDescent="0.25">
      <c r="A191" s="177"/>
      <c r="D191" s="188"/>
      <c r="E191" s="187"/>
      <c r="F191" s="187"/>
      <c r="G191" s="169"/>
      <c r="H191" s="168"/>
      <c r="I191" s="169"/>
      <c r="J191" s="169"/>
      <c r="K191" s="169"/>
      <c r="L191" s="169"/>
      <c r="M191" s="169"/>
      <c r="N191" s="169"/>
      <c r="O191" s="169"/>
      <c r="P191" s="170"/>
      <c r="Q191" s="170"/>
      <c r="R191" s="171"/>
      <c r="S191" s="171"/>
      <c r="T191" s="171"/>
      <c r="U191" s="181"/>
    </row>
    <row r="192" spans="1:21" s="104" customFormat="1" x14ac:dyDescent="0.25">
      <c r="A192" s="177"/>
      <c r="D192" s="188"/>
      <c r="E192" s="187"/>
      <c r="F192" s="187"/>
      <c r="G192" s="169"/>
      <c r="H192" s="168"/>
      <c r="I192" s="169"/>
      <c r="J192" s="169"/>
      <c r="K192" s="169"/>
      <c r="L192" s="169"/>
      <c r="M192" s="169"/>
      <c r="N192" s="169"/>
      <c r="O192" s="169"/>
      <c r="P192" s="170"/>
      <c r="Q192" s="170"/>
      <c r="R192" s="171"/>
      <c r="S192" s="171"/>
      <c r="T192" s="171"/>
      <c r="U192" s="181"/>
    </row>
    <row r="193" spans="1:21" s="104" customFormat="1" x14ac:dyDescent="0.25">
      <c r="A193" s="177"/>
      <c r="D193" s="188"/>
      <c r="E193" s="187"/>
      <c r="F193" s="187"/>
      <c r="G193" s="169"/>
      <c r="H193" s="168"/>
      <c r="I193" s="169"/>
      <c r="J193" s="169"/>
      <c r="K193" s="169"/>
      <c r="L193" s="169"/>
      <c r="M193" s="169"/>
      <c r="N193" s="169"/>
      <c r="O193" s="169"/>
      <c r="P193" s="170"/>
      <c r="Q193" s="170"/>
      <c r="R193" s="171"/>
      <c r="S193" s="171"/>
      <c r="T193" s="171"/>
      <c r="U193" s="181"/>
    </row>
    <row r="194" spans="1:21" s="104" customFormat="1" x14ac:dyDescent="0.25">
      <c r="A194" s="177"/>
      <c r="D194" s="188"/>
      <c r="E194" s="187"/>
      <c r="F194" s="187"/>
      <c r="G194" s="169"/>
      <c r="H194" s="168"/>
      <c r="I194" s="169"/>
      <c r="J194" s="169"/>
      <c r="K194" s="169"/>
      <c r="L194" s="169"/>
      <c r="M194" s="169"/>
      <c r="N194" s="169"/>
      <c r="O194" s="169"/>
      <c r="P194" s="170"/>
      <c r="Q194" s="170"/>
      <c r="R194" s="171"/>
      <c r="S194" s="171"/>
      <c r="T194" s="171"/>
      <c r="U194" s="181"/>
    </row>
    <row r="195" spans="1:21" s="104" customFormat="1" x14ac:dyDescent="0.25">
      <c r="A195" s="177"/>
      <c r="D195" s="188"/>
      <c r="E195" s="187"/>
      <c r="F195" s="187"/>
      <c r="G195" s="169"/>
      <c r="H195" s="168"/>
      <c r="I195" s="169"/>
      <c r="J195" s="169"/>
      <c r="K195" s="169"/>
      <c r="L195" s="169"/>
      <c r="M195" s="169"/>
      <c r="N195" s="169"/>
      <c r="O195" s="169"/>
      <c r="P195" s="170"/>
      <c r="Q195" s="170"/>
      <c r="R195" s="171"/>
      <c r="S195" s="171"/>
      <c r="T195" s="171"/>
      <c r="U195" s="181"/>
    </row>
    <row r="196" spans="1:21" s="104" customFormat="1" x14ac:dyDescent="0.25">
      <c r="A196" s="177"/>
      <c r="D196" s="188"/>
      <c r="E196" s="187"/>
      <c r="F196" s="187"/>
      <c r="G196" s="169"/>
      <c r="H196" s="168"/>
      <c r="I196" s="169"/>
      <c r="J196" s="169"/>
      <c r="K196" s="169"/>
      <c r="L196" s="169"/>
      <c r="M196" s="169"/>
      <c r="N196" s="169"/>
      <c r="O196" s="169"/>
      <c r="P196" s="170"/>
      <c r="Q196" s="170"/>
      <c r="R196" s="171"/>
      <c r="S196" s="171"/>
      <c r="T196" s="171"/>
      <c r="U196" s="181"/>
    </row>
    <row r="197" spans="1:21" s="104" customFormat="1" x14ac:dyDescent="0.25">
      <c r="A197" s="177"/>
      <c r="D197" s="188"/>
      <c r="E197" s="187"/>
      <c r="F197" s="187"/>
      <c r="G197" s="169"/>
      <c r="H197" s="168"/>
      <c r="I197" s="169"/>
      <c r="J197" s="169"/>
      <c r="K197" s="169"/>
      <c r="L197" s="169"/>
      <c r="M197" s="169"/>
      <c r="N197" s="169"/>
      <c r="O197" s="169"/>
      <c r="P197" s="170"/>
      <c r="Q197" s="170"/>
      <c r="R197" s="171"/>
      <c r="S197" s="171"/>
      <c r="T197" s="171"/>
      <c r="U197" s="181"/>
    </row>
    <row r="198" spans="1:21" s="104" customFormat="1" x14ac:dyDescent="0.25">
      <c r="A198" s="177"/>
      <c r="D198" s="188"/>
      <c r="E198" s="187"/>
      <c r="F198" s="187"/>
      <c r="G198" s="169"/>
      <c r="H198" s="168"/>
      <c r="I198" s="169"/>
      <c r="J198" s="169"/>
      <c r="K198" s="169"/>
      <c r="L198" s="169"/>
      <c r="M198" s="169"/>
      <c r="N198" s="169"/>
      <c r="O198" s="169"/>
      <c r="P198" s="170"/>
      <c r="Q198" s="170"/>
      <c r="R198" s="171"/>
      <c r="S198" s="171"/>
      <c r="T198" s="171"/>
      <c r="U198" s="181"/>
    </row>
    <row r="199" spans="1:21" s="104" customFormat="1" x14ac:dyDescent="0.25">
      <c r="A199" s="177"/>
      <c r="D199" s="188"/>
      <c r="E199" s="187"/>
      <c r="F199" s="187"/>
      <c r="G199" s="169"/>
      <c r="H199" s="168"/>
      <c r="I199" s="169"/>
      <c r="J199" s="169"/>
      <c r="K199" s="169"/>
      <c r="L199" s="169"/>
      <c r="M199" s="169"/>
      <c r="N199" s="169"/>
      <c r="O199" s="169"/>
      <c r="P199" s="170"/>
      <c r="Q199" s="170"/>
      <c r="R199" s="171"/>
      <c r="S199" s="171"/>
      <c r="T199" s="171"/>
      <c r="U199" s="181"/>
    </row>
    <row r="200" spans="1:21" s="104" customFormat="1" x14ac:dyDescent="0.25">
      <c r="A200" s="177"/>
      <c r="D200" s="188"/>
      <c r="E200" s="187"/>
      <c r="F200" s="187"/>
      <c r="G200" s="169"/>
      <c r="H200" s="168"/>
      <c r="I200" s="169"/>
      <c r="J200" s="169"/>
      <c r="K200" s="169"/>
      <c r="L200" s="169"/>
      <c r="M200" s="169"/>
      <c r="N200" s="169"/>
      <c r="O200" s="169"/>
      <c r="P200" s="170"/>
      <c r="Q200" s="170"/>
      <c r="R200" s="171"/>
      <c r="S200" s="171"/>
      <c r="T200" s="171"/>
      <c r="U200" s="181"/>
    </row>
    <row r="201" spans="1:21" s="104" customFormat="1" x14ac:dyDescent="0.25">
      <c r="A201" s="177"/>
      <c r="D201" s="188"/>
      <c r="E201" s="187"/>
      <c r="F201" s="187"/>
      <c r="G201" s="169"/>
      <c r="H201" s="168"/>
      <c r="I201" s="169"/>
      <c r="J201" s="169"/>
      <c r="K201" s="169"/>
      <c r="L201" s="169"/>
      <c r="M201" s="169"/>
      <c r="N201" s="169"/>
      <c r="O201" s="169"/>
      <c r="P201" s="170"/>
      <c r="Q201" s="170"/>
      <c r="R201" s="171"/>
      <c r="S201" s="171"/>
      <c r="T201" s="171"/>
      <c r="U201" s="181"/>
    </row>
    <row r="202" spans="1:21" s="104" customFormat="1" x14ac:dyDescent="0.25">
      <c r="A202" s="177"/>
      <c r="D202" s="188"/>
      <c r="E202" s="187"/>
      <c r="F202" s="187"/>
      <c r="G202" s="169"/>
      <c r="H202" s="168"/>
      <c r="I202" s="169"/>
      <c r="J202" s="169"/>
      <c r="K202" s="169"/>
      <c r="L202" s="169"/>
      <c r="M202" s="169"/>
      <c r="N202" s="169"/>
      <c r="O202" s="169"/>
      <c r="P202" s="170"/>
      <c r="Q202" s="170"/>
      <c r="R202" s="171"/>
      <c r="S202" s="171"/>
      <c r="T202" s="171"/>
      <c r="U202" s="181"/>
    </row>
    <row r="203" spans="1:21" s="104" customFormat="1" x14ac:dyDescent="0.25">
      <c r="A203" s="177"/>
      <c r="D203" s="164"/>
      <c r="E203" s="179"/>
      <c r="F203" s="179"/>
      <c r="G203" s="180"/>
      <c r="H203" s="168"/>
      <c r="I203" s="169"/>
      <c r="J203" s="169"/>
      <c r="K203" s="169"/>
      <c r="L203" s="169"/>
      <c r="M203" s="169"/>
      <c r="N203" s="169"/>
      <c r="O203" s="169"/>
      <c r="P203" s="170"/>
      <c r="Q203" s="170"/>
      <c r="R203" s="171"/>
      <c r="S203" s="171"/>
      <c r="T203" s="171"/>
      <c r="U203" s="181"/>
    </row>
    <row r="204" spans="1:21" s="104" customFormat="1" x14ac:dyDescent="0.25">
      <c r="A204" s="177"/>
      <c r="D204" s="164"/>
      <c r="E204" s="179"/>
      <c r="F204" s="179"/>
      <c r="G204" s="180"/>
      <c r="H204" s="168"/>
      <c r="I204" s="169"/>
      <c r="J204" s="169"/>
      <c r="K204" s="169"/>
      <c r="L204" s="169"/>
      <c r="M204" s="169"/>
      <c r="N204" s="169"/>
      <c r="O204" s="169"/>
      <c r="P204" s="170"/>
      <c r="Q204" s="170"/>
      <c r="R204" s="171"/>
      <c r="S204" s="171"/>
      <c r="T204" s="171"/>
      <c r="U204" s="181"/>
    </row>
    <row r="205" spans="1:21" s="104" customFormat="1" x14ac:dyDescent="0.25">
      <c r="A205" s="177"/>
      <c r="D205" s="164"/>
      <c r="E205" s="179"/>
      <c r="F205" s="179"/>
      <c r="G205" s="180"/>
      <c r="H205" s="168"/>
      <c r="I205" s="169"/>
      <c r="J205" s="169"/>
      <c r="K205" s="169"/>
      <c r="L205" s="169"/>
      <c r="M205" s="169"/>
      <c r="N205" s="169"/>
      <c r="O205" s="169"/>
      <c r="P205" s="170"/>
      <c r="Q205" s="170"/>
      <c r="R205" s="171"/>
      <c r="S205" s="171"/>
      <c r="T205" s="171"/>
      <c r="U205" s="181"/>
    </row>
    <row r="206" spans="1:21" s="104" customFormat="1" x14ac:dyDescent="0.25">
      <c r="A206" s="177"/>
      <c r="D206" s="164"/>
      <c r="E206" s="179"/>
      <c r="F206" s="179"/>
      <c r="G206" s="180"/>
      <c r="H206" s="168"/>
      <c r="I206" s="169"/>
      <c r="J206" s="169"/>
      <c r="K206" s="169"/>
      <c r="L206" s="169"/>
      <c r="M206" s="169"/>
      <c r="N206" s="169"/>
      <c r="O206" s="169"/>
      <c r="P206" s="170"/>
      <c r="Q206" s="170"/>
      <c r="R206" s="171"/>
      <c r="S206" s="171"/>
      <c r="T206" s="171"/>
      <c r="U206" s="181"/>
    </row>
    <row r="207" spans="1:21" s="104" customFormat="1" x14ac:dyDescent="0.25">
      <c r="A207" s="177"/>
      <c r="D207" s="164"/>
      <c r="E207" s="179"/>
      <c r="F207" s="179"/>
      <c r="G207" s="180"/>
      <c r="H207" s="168"/>
      <c r="I207" s="169"/>
      <c r="J207" s="169"/>
      <c r="K207" s="169"/>
      <c r="L207" s="169"/>
      <c r="M207" s="169"/>
      <c r="N207" s="169"/>
      <c r="O207" s="169"/>
      <c r="P207" s="170"/>
      <c r="Q207" s="170"/>
      <c r="R207" s="171"/>
      <c r="S207" s="171"/>
      <c r="T207" s="171"/>
      <c r="U207" s="181"/>
    </row>
    <row r="208" spans="1:21" s="104" customFormat="1" x14ac:dyDescent="0.25">
      <c r="A208" s="177"/>
      <c r="D208" s="164"/>
      <c r="E208" s="187"/>
      <c r="F208" s="179"/>
      <c r="G208" s="169"/>
      <c r="H208" s="168"/>
      <c r="I208" s="169"/>
      <c r="J208" s="169"/>
      <c r="K208" s="169"/>
      <c r="L208" s="169"/>
      <c r="M208" s="169"/>
      <c r="N208" s="169"/>
      <c r="O208" s="169"/>
      <c r="P208" s="170"/>
      <c r="Q208" s="170"/>
      <c r="R208" s="171"/>
      <c r="S208" s="171"/>
      <c r="T208" s="171"/>
      <c r="U208" s="181"/>
    </row>
    <row r="209" spans="1:21" s="104" customFormat="1" x14ac:dyDescent="0.25">
      <c r="A209" s="177"/>
      <c r="D209" s="164"/>
      <c r="E209" s="179"/>
      <c r="F209" s="179"/>
      <c r="G209" s="180"/>
      <c r="H209" s="168"/>
      <c r="I209" s="169"/>
      <c r="J209" s="169"/>
      <c r="K209" s="169"/>
      <c r="L209" s="169"/>
      <c r="M209" s="169"/>
      <c r="N209" s="169"/>
      <c r="O209" s="169"/>
      <c r="P209" s="170"/>
      <c r="Q209" s="170"/>
      <c r="R209" s="171"/>
      <c r="S209" s="171"/>
      <c r="T209" s="171"/>
      <c r="U209" s="181"/>
    </row>
    <row r="210" spans="1:21" s="104" customFormat="1" x14ac:dyDescent="0.25">
      <c r="A210" s="177"/>
      <c r="D210" s="164"/>
      <c r="E210" s="179"/>
      <c r="F210" s="179"/>
      <c r="G210" s="180"/>
      <c r="H210" s="168"/>
      <c r="I210" s="169"/>
      <c r="J210" s="169"/>
      <c r="K210" s="169"/>
      <c r="L210" s="169"/>
      <c r="M210" s="169"/>
      <c r="N210" s="169"/>
      <c r="O210" s="169"/>
      <c r="P210" s="170"/>
      <c r="Q210" s="170"/>
      <c r="R210" s="171"/>
      <c r="S210" s="171"/>
      <c r="T210" s="171"/>
      <c r="U210" s="181"/>
    </row>
    <row r="211" spans="1:21" s="104" customFormat="1" x14ac:dyDescent="0.25">
      <c r="A211" s="177"/>
      <c r="D211" s="164"/>
      <c r="E211" s="179"/>
      <c r="F211" s="179"/>
      <c r="G211" s="180"/>
      <c r="H211" s="168"/>
      <c r="I211" s="169"/>
      <c r="J211" s="169"/>
      <c r="K211" s="169"/>
      <c r="L211" s="169"/>
      <c r="M211" s="169"/>
      <c r="N211" s="169"/>
      <c r="O211" s="169"/>
      <c r="P211" s="170"/>
      <c r="Q211" s="170"/>
      <c r="R211" s="171"/>
      <c r="S211" s="171"/>
      <c r="T211" s="171"/>
      <c r="U211" s="181"/>
    </row>
    <row r="212" spans="1:21" s="104" customFormat="1" x14ac:dyDescent="0.25">
      <c r="A212" s="177"/>
      <c r="D212" s="188"/>
      <c r="E212" s="179"/>
      <c r="F212" s="179"/>
      <c r="G212" s="180"/>
      <c r="H212" s="168"/>
      <c r="I212" s="169"/>
      <c r="J212" s="169"/>
      <c r="K212" s="169"/>
      <c r="L212" s="169"/>
      <c r="M212" s="169"/>
      <c r="N212" s="169"/>
      <c r="O212" s="169"/>
      <c r="P212" s="170"/>
      <c r="Q212" s="170"/>
      <c r="R212" s="171"/>
      <c r="S212" s="171"/>
      <c r="T212" s="171"/>
      <c r="U212" s="181"/>
    </row>
    <row r="213" spans="1:21" s="104" customFormat="1" x14ac:dyDescent="0.25">
      <c r="A213" s="177"/>
      <c r="D213" s="188"/>
      <c r="E213" s="179"/>
      <c r="F213" s="179"/>
      <c r="G213" s="180"/>
      <c r="H213" s="168"/>
      <c r="I213" s="169"/>
      <c r="J213" s="169"/>
      <c r="K213" s="169"/>
      <c r="L213" s="169"/>
      <c r="M213" s="169"/>
      <c r="N213" s="169"/>
      <c r="O213" s="169"/>
      <c r="P213" s="170"/>
      <c r="Q213" s="170"/>
      <c r="R213" s="171"/>
      <c r="S213" s="171"/>
      <c r="T213" s="171"/>
      <c r="U213" s="181"/>
    </row>
    <row r="214" spans="1:21" s="104" customFormat="1" x14ac:dyDescent="0.25">
      <c r="A214" s="177"/>
      <c r="D214" s="188"/>
      <c r="E214" s="179"/>
      <c r="F214" s="179"/>
      <c r="G214" s="180"/>
      <c r="H214" s="168"/>
      <c r="I214" s="169"/>
      <c r="J214" s="169"/>
      <c r="K214" s="169"/>
      <c r="L214" s="169"/>
      <c r="M214" s="169"/>
      <c r="N214" s="169"/>
      <c r="O214" s="169"/>
      <c r="P214" s="170"/>
      <c r="Q214" s="170"/>
      <c r="R214" s="171"/>
      <c r="S214" s="171"/>
      <c r="T214" s="171"/>
      <c r="U214" s="181"/>
    </row>
    <row r="215" spans="1:21" s="104" customFormat="1" x14ac:dyDescent="0.25">
      <c r="A215" s="177"/>
      <c r="D215" s="178"/>
      <c r="E215" s="179"/>
      <c r="F215" s="179"/>
      <c r="G215" s="180"/>
      <c r="H215" s="168"/>
      <c r="I215" s="169"/>
      <c r="J215" s="169"/>
      <c r="K215" s="169"/>
      <c r="L215" s="169"/>
      <c r="M215" s="169"/>
      <c r="N215" s="169"/>
      <c r="O215" s="169"/>
      <c r="P215" s="170"/>
      <c r="Q215" s="170"/>
      <c r="R215" s="171"/>
      <c r="S215" s="171"/>
      <c r="T215" s="171"/>
      <c r="U215" s="181"/>
    </row>
    <row r="216" spans="1:21" s="104" customFormat="1" x14ac:dyDescent="0.25">
      <c r="A216" s="177"/>
      <c r="D216" s="188"/>
      <c r="E216" s="179"/>
      <c r="F216" s="179"/>
      <c r="G216" s="180"/>
      <c r="H216" s="168"/>
      <c r="I216" s="169"/>
      <c r="J216" s="169"/>
      <c r="K216" s="169"/>
      <c r="L216" s="169"/>
      <c r="M216" s="169"/>
      <c r="N216" s="169"/>
      <c r="O216" s="169"/>
      <c r="P216" s="170"/>
      <c r="Q216" s="170"/>
      <c r="R216" s="171"/>
      <c r="S216" s="171"/>
      <c r="T216" s="171"/>
      <c r="U216" s="181"/>
    </row>
    <row r="217" spans="1:21" s="104" customFormat="1" x14ac:dyDescent="0.25">
      <c r="A217" s="177"/>
      <c r="D217" s="188"/>
      <c r="E217" s="188"/>
      <c r="F217" s="189"/>
      <c r="G217" s="188"/>
      <c r="H217" s="190"/>
      <c r="I217" s="189"/>
      <c r="J217" s="189"/>
      <c r="K217" s="189"/>
      <c r="L217" s="189"/>
      <c r="M217" s="189"/>
      <c r="N217" s="189"/>
      <c r="O217" s="189"/>
      <c r="P217" s="191"/>
      <c r="Q217" s="191"/>
      <c r="R217" s="192"/>
      <c r="S217" s="192"/>
      <c r="T217" s="192"/>
      <c r="U217" s="181"/>
    </row>
    <row r="218" spans="1:21" s="104" customFormat="1" x14ac:dyDescent="0.25"/>
    <row r="235" spans="1:1" x14ac:dyDescent="0.25">
      <c r="A235" s="15"/>
    </row>
    <row r="236" spans="1:1" x14ac:dyDescent="0.25">
      <c r="A236" s="15"/>
    </row>
    <row r="237" spans="1:1" x14ac:dyDescent="0.25">
      <c r="A237" s="15"/>
    </row>
    <row r="238" spans="1:1" x14ac:dyDescent="0.25">
      <c r="A238" s="15"/>
    </row>
    <row r="239" spans="1:1" x14ac:dyDescent="0.25">
      <c r="A239" s="15"/>
    </row>
    <row r="240" spans="1:1" x14ac:dyDescent="0.25">
      <c r="A240" s="15"/>
    </row>
    <row r="241" spans="1:1" x14ac:dyDescent="0.25">
      <c r="A241" s="15"/>
    </row>
    <row r="242" spans="1:1" x14ac:dyDescent="0.25">
      <c r="A242" s="15"/>
    </row>
    <row r="243" spans="1:1" x14ac:dyDescent="0.25">
      <c r="A243" s="15"/>
    </row>
    <row r="244" spans="1:1" x14ac:dyDescent="0.25">
      <c r="A244" s="15"/>
    </row>
  </sheetData>
  <mergeCells count="1">
    <mergeCell ref="U129:U134"/>
  </mergeCells>
  <conditionalFormatting sqref="G203:G211">
    <cfRule type="duplicateValues" dxfId="9" priority="5"/>
  </conditionalFormatting>
  <dataValidations count="3">
    <dataValidation type="whole" allowBlank="1" showInputMessage="1" showErrorMessage="1" sqref="N30 N52:N84 N86 N92:N93">
      <formula1>0</formula1>
      <formula2>1000</formula2>
    </dataValidation>
    <dataValidation type="decimal" allowBlank="1" showInputMessage="1" showErrorMessage="1" sqref="R30:T30 R52:T86 R92:T93">
      <formula1>0</formula1>
      <formula2>100000000</formula2>
    </dataValidation>
    <dataValidation type="whole" allowBlank="1" showInputMessage="1" showErrorMessage="1" errorTitle="Sólo numero enteros" error="Sólo números enteros" sqref="H30:M30 H52:M86 H92:M93">
      <formula1>0</formula1>
      <formula2>100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[1]Breakdown!#REF!</xm:f>
          </x14:formula1>
          <xm:sqref>O30 O71:O86 O57:O69</xm:sqref>
        </x14:dataValidation>
        <x14:dataValidation type="list" allowBlank="1" showInputMessage="1" showErrorMessage="1">
          <x14:formula1>
            <xm:f>[2]Breakdown!#REF!</xm:f>
          </x14:formula1>
          <xm:sqref>O52:O56 O70</xm:sqref>
        </x14:dataValidation>
        <x14:dataValidation type="list" allowBlank="1" showInputMessage="1" showErrorMessage="1">
          <x14:formula1>
            <xm:f>[3]Breakdown!#REF!</xm:f>
          </x14:formula1>
          <xm:sqref>O92:O93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topLeftCell="A34" zoomScale="60" zoomScaleNormal="60" workbookViewId="0">
      <selection activeCell="I71" sqref="I71"/>
    </sheetView>
  </sheetViews>
  <sheetFormatPr baseColWidth="10" defaultRowHeight="15" x14ac:dyDescent="0.25"/>
  <cols>
    <col min="1" max="2" width="25.5703125" style="42" customWidth="1"/>
    <col min="3" max="3" width="35.42578125" style="42" customWidth="1"/>
    <col min="4" max="4" width="35.140625" style="42" customWidth="1"/>
    <col min="5" max="5" width="29.140625" style="42" customWidth="1"/>
    <col min="6" max="13" width="11.28515625" style="42" customWidth="1"/>
    <col min="14" max="14" width="19" style="43" customWidth="1"/>
    <col min="15" max="15" width="19.5703125" style="43" customWidth="1"/>
    <col min="16" max="16" width="18.140625" style="43" customWidth="1"/>
    <col min="17" max="17" width="11.28515625" style="43" customWidth="1"/>
    <col min="18" max="18" width="17.28515625" style="43" customWidth="1"/>
    <col min="19" max="19" width="12.42578125" customWidth="1"/>
    <col min="20" max="54" width="12.42578125" bestFit="1" customWidth="1"/>
    <col min="55" max="58" width="13.42578125" bestFit="1" customWidth="1"/>
    <col min="59" max="59" width="12.5703125" bestFit="1" customWidth="1"/>
  </cols>
  <sheetData>
    <row r="1" spans="1:20" ht="21" x14ac:dyDescent="0.35">
      <c r="A1" s="224" t="s">
        <v>29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5"/>
      <c r="O1" s="225"/>
      <c r="P1" s="225"/>
      <c r="Q1" s="225"/>
      <c r="R1" s="225"/>
      <c r="S1" s="224"/>
      <c r="T1" s="224"/>
    </row>
    <row r="2" spans="1:20" x14ac:dyDescent="0.25">
      <c r="A2" s="1" t="s">
        <v>1</v>
      </c>
      <c r="B2" s="1" t="s">
        <v>2</v>
      </c>
      <c r="C2" s="1" t="s">
        <v>3</v>
      </c>
      <c r="D2" s="1" t="s">
        <v>30</v>
      </c>
      <c r="E2" s="11" t="s">
        <v>4</v>
      </c>
      <c r="F2" s="138" t="s">
        <v>5</v>
      </c>
      <c r="G2" s="12" t="s">
        <v>6</v>
      </c>
      <c r="H2" s="1" t="s">
        <v>7</v>
      </c>
      <c r="I2" s="1" t="s">
        <v>8</v>
      </c>
      <c r="J2" s="1" t="s">
        <v>9</v>
      </c>
      <c r="K2" s="11" t="s">
        <v>10</v>
      </c>
      <c r="L2" s="138" t="s">
        <v>11</v>
      </c>
      <c r="M2" s="138" t="s">
        <v>31</v>
      </c>
      <c r="N2" s="139" t="s">
        <v>13</v>
      </c>
      <c r="O2" s="13" t="s">
        <v>14</v>
      </c>
      <c r="P2" s="13" t="s">
        <v>26</v>
      </c>
      <c r="Q2" s="13" t="s">
        <v>15</v>
      </c>
      <c r="R2" s="13" t="s">
        <v>16</v>
      </c>
    </row>
    <row r="3" spans="1:20" x14ac:dyDescent="0.25">
      <c r="A3" s="1" t="s">
        <v>45</v>
      </c>
      <c r="B3" s="1" t="s">
        <v>27</v>
      </c>
      <c r="C3" s="1" t="s">
        <v>41</v>
      </c>
      <c r="D3" s="62" t="s">
        <v>33</v>
      </c>
      <c r="E3" s="62" t="s">
        <v>34</v>
      </c>
      <c r="F3" s="62">
        <v>1</v>
      </c>
      <c r="G3" s="27">
        <v>1</v>
      </c>
      <c r="H3" s="27"/>
      <c r="I3" s="27"/>
      <c r="J3" s="27"/>
      <c r="K3" s="27"/>
      <c r="L3" s="27">
        <v>1</v>
      </c>
      <c r="M3" s="27">
        <v>4</v>
      </c>
      <c r="N3" s="63">
        <v>2600</v>
      </c>
      <c r="O3" s="63">
        <v>136.5</v>
      </c>
      <c r="P3" s="64">
        <v>68.25</v>
      </c>
      <c r="Q3" s="63">
        <v>68.25</v>
      </c>
      <c r="R3" s="64">
        <v>0</v>
      </c>
      <c r="S3" s="59"/>
    </row>
    <row r="4" spans="1:20" x14ac:dyDescent="0.25">
      <c r="A4" s="1" t="s">
        <v>45</v>
      </c>
      <c r="B4" s="1" t="s">
        <v>27</v>
      </c>
      <c r="C4" s="1" t="s">
        <v>41</v>
      </c>
      <c r="D4" s="62" t="s">
        <v>33</v>
      </c>
      <c r="E4" s="62" t="s">
        <v>35</v>
      </c>
      <c r="F4" s="62">
        <v>2</v>
      </c>
      <c r="G4" s="27">
        <v>2</v>
      </c>
      <c r="H4" s="27"/>
      <c r="I4" s="27"/>
      <c r="J4" s="27"/>
      <c r="K4" s="27"/>
      <c r="L4" s="27">
        <v>2</v>
      </c>
      <c r="M4" s="27">
        <v>3</v>
      </c>
      <c r="N4" s="63">
        <v>7500</v>
      </c>
      <c r="O4" s="63">
        <v>337.5</v>
      </c>
      <c r="P4" s="64">
        <v>168.75</v>
      </c>
      <c r="Q4" s="63">
        <v>168.75</v>
      </c>
      <c r="R4" s="64">
        <v>0</v>
      </c>
      <c r="S4" s="59"/>
    </row>
    <row r="5" spans="1:20" x14ac:dyDescent="0.25">
      <c r="A5" s="1" t="s">
        <v>45</v>
      </c>
      <c r="B5" s="1" t="s">
        <v>27</v>
      </c>
      <c r="C5" s="1" t="s">
        <v>42</v>
      </c>
      <c r="D5" s="62" t="s">
        <v>33</v>
      </c>
      <c r="E5" s="62" t="s">
        <v>35</v>
      </c>
      <c r="F5" s="62">
        <v>1</v>
      </c>
      <c r="G5" s="27">
        <v>1</v>
      </c>
      <c r="H5" s="27"/>
      <c r="I5" s="27"/>
      <c r="J5" s="27"/>
      <c r="K5" s="27"/>
      <c r="L5" s="27">
        <v>1</v>
      </c>
      <c r="M5" s="27">
        <v>2</v>
      </c>
      <c r="N5" s="63">
        <v>8000</v>
      </c>
      <c r="O5" s="63">
        <v>360</v>
      </c>
      <c r="P5" s="64">
        <v>180</v>
      </c>
      <c r="Q5" s="63">
        <v>180</v>
      </c>
      <c r="R5" s="64">
        <v>0</v>
      </c>
      <c r="S5" s="59"/>
    </row>
    <row r="6" spans="1:20" x14ac:dyDescent="0.25">
      <c r="A6" s="1" t="s">
        <v>45</v>
      </c>
      <c r="B6" s="1" t="s">
        <v>63</v>
      </c>
      <c r="C6" s="1" t="s">
        <v>62</v>
      </c>
      <c r="D6" s="62" t="s">
        <v>33</v>
      </c>
      <c r="E6" s="62" t="s">
        <v>34</v>
      </c>
      <c r="F6" s="62">
        <v>2</v>
      </c>
      <c r="G6" s="27"/>
      <c r="H6" s="27"/>
      <c r="I6" s="27">
        <v>2</v>
      </c>
      <c r="J6" s="27"/>
      <c r="K6" s="27"/>
      <c r="L6" s="27">
        <v>1</v>
      </c>
      <c r="M6" s="27">
        <v>103</v>
      </c>
      <c r="N6" s="63">
        <v>66950</v>
      </c>
      <c r="O6" s="63">
        <v>3514.87</v>
      </c>
      <c r="P6" s="64">
        <v>1757.4349999999999</v>
      </c>
      <c r="Q6" s="63"/>
      <c r="R6" s="64">
        <v>1757.4349999999999</v>
      </c>
      <c r="S6" s="59"/>
    </row>
    <row r="7" spans="1:20" x14ac:dyDescent="0.25">
      <c r="A7" s="1" t="s">
        <v>45</v>
      </c>
      <c r="B7" s="1" t="s">
        <v>63</v>
      </c>
      <c r="C7" s="1" t="s">
        <v>62</v>
      </c>
      <c r="D7" s="62" t="s">
        <v>33</v>
      </c>
      <c r="E7" s="62" t="s">
        <v>64</v>
      </c>
      <c r="F7" s="62">
        <v>1</v>
      </c>
      <c r="G7" s="27"/>
      <c r="H7" s="27"/>
      <c r="I7" s="27">
        <v>1</v>
      </c>
      <c r="J7" s="27"/>
      <c r="K7" s="27"/>
      <c r="L7" s="27">
        <v>1</v>
      </c>
      <c r="M7" s="27">
        <v>33</v>
      </c>
      <c r="N7" s="63">
        <v>31350</v>
      </c>
      <c r="O7" s="63">
        <v>3291.75</v>
      </c>
      <c r="P7" s="64">
        <v>1645.875</v>
      </c>
      <c r="Q7" s="63"/>
      <c r="R7" s="64">
        <v>1645.875</v>
      </c>
      <c r="S7" s="59"/>
    </row>
    <row r="8" spans="1:20" x14ac:dyDescent="0.25">
      <c r="A8" s="1" t="s">
        <v>45</v>
      </c>
      <c r="B8" s="1" t="s">
        <v>63</v>
      </c>
      <c r="C8" s="1" t="s">
        <v>62</v>
      </c>
      <c r="D8" s="62" t="s">
        <v>33</v>
      </c>
      <c r="E8" s="62" t="s">
        <v>35</v>
      </c>
      <c r="F8" s="62">
        <v>1</v>
      </c>
      <c r="G8" s="27"/>
      <c r="H8" s="27"/>
      <c r="I8" s="27">
        <v>1</v>
      </c>
      <c r="J8" s="27"/>
      <c r="K8" s="27"/>
      <c r="L8" s="27">
        <v>1</v>
      </c>
      <c r="M8" s="27">
        <v>2</v>
      </c>
      <c r="N8" s="63">
        <v>5000</v>
      </c>
      <c r="O8" s="63">
        <v>675</v>
      </c>
      <c r="P8" s="64">
        <v>337.5</v>
      </c>
      <c r="Q8" s="63"/>
      <c r="R8" s="64">
        <v>337.5</v>
      </c>
      <c r="S8" s="59"/>
    </row>
    <row r="9" spans="1:20" x14ac:dyDescent="0.25">
      <c r="A9" s="1" t="s">
        <v>45</v>
      </c>
      <c r="B9" s="1" t="s">
        <v>63</v>
      </c>
      <c r="C9" s="1" t="s">
        <v>74</v>
      </c>
      <c r="D9" s="62" t="s">
        <v>33</v>
      </c>
      <c r="E9" s="62" t="s">
        <v>64</v>
      </c>
      <c r="F9" s="62">
        <v>2</v>
      </c>
      <c r="G9" s="27"/>
      <c r="H9" s="27"/>
      <c r="I9" s="27">
        <v>2</v>
      </c>
      <c r="J9" s="27"/>
      <c r="K9" s="27"/>
      <c r="L9" s="27">
        <v>2</v>
      </c>
      <c r="M9" s="27">
        <v>49</v>
      </c>
      <c r="N9" s="63">
        <v>44100</v>
      </c>
      <c r="O9" s="63">
        <v>4630.5</v>
      </c>
      <c r="P9" s="64">
        <v>2315.25</v>
      </c>
      <c r="Q9" s="63"/>
      <c r="R9" s="64">
        <v>2315.25</v>
      </c>
      <c r="S9" s="59"/>
    </row>
    <row r="10" spans="1:20" x14ac:dyDescent="0.25">
      <c r="A10" s="1" t="s">
        <v>45</v>
      </c>
      <c r="B10" s="1" t="s">
        <v>63</v>
      </c>
      <c r="C10" s="1" t="s">
        <v>74</v>
      </c>
      <c r="D10" s="62" t="s">
        <v>33</v>
      </c>
      <c r="E10" s="62" t="s">
        <v>35</v>
      </c>
      <c r="F10" s="62">
        <v>4</v>
      </c>
      <c r="G10" s="27">
        <v>1</v>
      </c>
      <c r="H10" s="27"/>
      <c r="I10" s="27">
        <v>3</v>
      </c>
      <c r="J10" s="27"/>
      <c r="K10" s="27"/>
      <c r="L10" s="27">
        <v>4</v>
      </c>
      <c r="M10" s="27">
        <v>5</v>
      </c>
      <c r="N10" s="63">
        <v>10800</v>
      </c>
      <c r="O10" s="63">
        <v>1332</v>
      </c>
      <c r="P10" s="64">
        <v>666</v>
      </c>
      <c r="Q10" s="63"/>
      <c r="R10" s="64">
        <v>666</v>
      </c>
      <c r="S10" s="59"/>
    </row>
    <row r="11" spans="1:20" x14ac:dyDescent="0.25">
      <c r="A11" s="118" t="s">
        <v>45</v>
      </c>
      <c r="B11" s="118" t="s">
        <v>63</v>
      </c>
      <c r="C11" s="118" t="s">
        <v>74</v>
      </c>
      <c r="D11" s="132" t="s">
        <v>33</v>
      </c>
      <c r="E11" s="132" t="s">
        <v>184</v>
      </c>
      <c r="F11" s="132">
        <v>1</v>
      </c>
      <c r="G11" s="117"/>
      <c r="H11" s="117">
        <v>1</v>
      </c>
      <c r="I11" s="117"/>
      <c r="J11" s="117"/>
      <c r="K11" s="117"/>
      <c r="L11" s="117">
        <v>1</v>
      </c>
      <c r="M11" s="117">
        <v>1</v>
      </c>
      <c r="N11" s="134">
        <v>3600</v>
      </c>
      <c r="O11" s="134">
        <v>108</v>
      </c>
      <c r="P11" s="134"/>
      <c r="Q11" s="134">
        <v>108</v>
      </c>
      <c r="R11" s="119"/>
      <c r="S11" s="120" t="s">
        <v>44</v>
      </c>
    </row>
    <row r="12" spans="1:20" x14ac:dyDescent="0.25">
      <c r="A12" s="118" t="s">
        <v>45</v>
      </c>
      <c r="B12" s="118" t="s">
        <v>63</v>
      </c>
      <c r="C12" s="118" t="s">
        <v>74</v>
      </c>
      <c r="D12" s="132" t="s">
        <v>33</v>
      </c>
      <c r="E12" s="132" t="s">
        <v>35</v>
      </c>
      <c r="F12" s="132">
        <v>7</v>
      </c>
      <c r="G12" s="117"/>
      <c r="H12" s="117">
        <v>7</v>
      </c>
      <c r="I12" s="117"/>
      <c r="J12" s="117"/>
      <c r="K12" s="117"/>
      <c r="L12" s="117">
        <v>4</v>
      </c>
      <c r="M12" s="117">
        <v>7</v>
      </c>
      <c r="N12" s="134">
        <v>17400</v>
      </c>
      <c r="O12" s="134">
        <v>522</v>
      </c>
      <c r="P12" s="134"/>
      <c r="Q12" s="134">
        <v>522</v>
      </c>
      <c r="R12" s="119"/>
      <c r="S12" s="120" t="s">
        <v>44</v>
      </c>
    </row>
    <row r="13" spans="1:20" s="129" customFormat="1" x14ac:dyDescent="0.25">
      <c r="A13" s="1" t="s">
        <v>45</v>
      </c>
      <c r="B13" s="1" t="s">
        <v>193</v>
      </c>
      <c r="C13" s="1" t="s">
        <v>194</v>
      </c>
      <c r="D13" s="62" t="s">
        <v>33</v>
      </c>
      <c r="E13" s="62" t="s">
        <v>34</v>
      </c>
      <c r="F13" s="62">
        <v>3</v>
      </c>
      <c r="G13" s="27"/>
      <c r="H13" s="27"/>
      <c r="I13" s="27">
        <v>3</v>
      </c>
      <c r="J13" s="27"/>
      <c r="K13" s="27"/>
      <c r="L13" s="27">
        <v>3</v>
      </c>
      <c r="M13" s="27">
        <v>45</v>
      </c>
      <c r="N13" s="63">
        <v>30000</v>
      </c>
      <c r="O13" s="63">
        <v>1163.75</v>
      </c>
      <c r="P13" s="64">
        <v>581.875</v>
      </c>
      <c r="Q13" s="135"/>
      <c r="R13" s="64">
        <v>581.875</v>
      </c>
      <c r="S13" s="59"/>
    </row>
    <row r="14" spans="1:20" x14ac:dyDescent="0.25">
      <c r="A14" s="1" t="s">
        <v>45</v>
      </c>
      <c r="B14" s="1" t="s">
        <v>193</v>
      </c>
      <c r="C14" s="1" t="s">
        <v>194</v>
      </c>
      <c r="D14" s="62" t="s">
        <v>33</v>
      </c>
      <c r="E14" s="62" t="s">
        <v>64</v>
      </c>
      <c r="F14" s="62">
        <v>2</v>
      </c>
      <c r="G14" s="27"/>
      <c r="H14" s="27"/>
      <c r="I14" s="27">
        <v>2</v>
      </c>
      <c r="J14" s="27"/>
      <c r="K14" s="27"/>
      <c r="L14" s="27">
        <v>2</v>
      </c>
      <c r="M14" s="27">
        <v>30</v>
      </c>
      <c r="N14" s="63">
        <v>27750</v>
      </c>
      <c r="O14" s="63">
        <v>2913.75</v>
      </c>
      <c r="P14" s="64">
        <v>1456.875</v>
      </c>
      <c r="Q14" s="63"/>
      <c r="R14" s="64">
        <v>1456.875</v>
      </c>
      <c r="S14" s="59"/>
    </row>
    <row r="15" spans="1:20" x14ac:dyDescent="0.25">
      <c r="A15" s="1" t="s">
        <v>45</v>
      </c>
      <c r="B15" s="1" t="s">
        <v>193</v>
      </c>
      <c r="C15" s="1" t="s">
        <v>194</v>
      </c>
      <c r="D15" s="62" t="s">
        <v>33</v>
      </c>
      <c r="E15" s="62" t="s">
        <v>35</v>
      </c>
      <c r="F15" s="62">
        <v>2</v>
      </c>
      <c r="G15" s="27">
        <v>1</v>
      </c>
      <c r="H15" s="27"/>
      <c r="I15" s="27">
        <v>1</v>
      </c>
      <c r="J15" s="27"/>
      <c r="K15" s="27"/>
      <c r="L15" s="27">
        <v>2</v>
      </c>
      <c r="M15" s="27">
        <v>2</v>
      </c>
      <c r="N15" s="63">
        <v>4500</v>
      </c>
      <c r="O15" s="63">
        <v>337.5</v>
      </c>
      <c r="P15" s="64">
        <v>168.75</v>
      </c>
      <c r="Q15" s="73"/>
      <c r="R15" s="64">
        <v>168.75</v>
      </c>
      <c r="S15" s="59"/>
    </row>
    <row r="16" spans="1:20" x14ac:dyDescent="0.25">
      <c r="A16" s="1" t="s">
        <v>45</v>
      </c>
      <c r="B16" s="1" t="s">
        <v>193</v>
      </c>
      <c r="C16" s="1" t="s">
        <v>194</v>
      </c>
      <c r="D16" s="62" t="s">
        <v>219</v>
      </c>
      <c r="E16" s="62" t="s">
        <v>220</v>
      </c>
      <c r="F16" s="62">
        <v>1</v>
      </c>
      <c r="G16" s="27"/>
      <c r="H16" s="27"/>
      <c r="I16" s="27">
        <v>1</v>
      </c>
      <c r="J16" s="27"/>
      <c r="K16" s="27"/>
      <c r="L16" s="27">
        <v>1</v>
      </c>
      <c r="M16" s="27">
        <v>10</v>
      </c>
      <c r="N16" s="63">
        <v>4000</v>
      </c>
      <c r="O16" s="63">
        <v>360</v>
      </c>
      <c r="P16" s="64">
        <v>180</v>
      </c>
      <c r="Q16" s="63"/>
      <c r="R16" s="64">
        <v>180</v>
      </c>
      <c r="S16" s="59"/>
    </row>
    <row r="17" spans="1:19" x14ac:dyDescent="0.25">
      <c r="A17" s="1" t="s">
        <v>45</v>
      </c>
      <c r="B17" s="1" t="s">
        <v>242</v>
      </c>
      <c r="C17" s="1" t="s">
        <v>243</v>
      </c>
      <c r="D17" s="62" t="s">
        <v>33</v>
      </c>
      <c r="E17" s="62" t="s">
        <v>34</v>
      </c>
      <c r="F17" s="62">
        <v>1</v>
      </c>
      <c r="G17" s="27">
        <v>1</v>
      </c>
      <c r="H17" s="27"/>
      <c r="I17" s="27"/>
      <c r="J17" s="27"/>
      <c r="K17" s="27"/>
      <c r="L17" s="27">
        <v>1</v>
      </c>
      <c r="M17" s="27">
        <v>15</v>
      </c>
      <c r="N17" s="63">
        <v>10500</v>
      </c>
      <c r="O17" s="63">
        <v>367.5</v>
      </c>
      <c r="P17" s="64">
        <v>183.75</v>
      </c>
      <c r="Q17" s="63"/>
      <c r="R17" s="64">
        <v>183.75</v>
      </c>
      <c r="S17" s="59"/>
    </row>
    <row r="18" spans="1:19" x14ac:dyDescent="0.25">
      <c r="A18" s="1" t="s">
        <v>45</v>
      </c>
      <c r="B18" s="1" t="s">
        <v>242</v>
      </c>
      <c r="C18" s="1" t="s">
        <v>243</v>
      </c>
      <c r="D18" s="62" t="s">
        <v>33</v>
      </c>
      <c r="E18" s="62" t="s">
        <v>35</v>
      </c>
      <c r="F18" s="62">
        <v>2</v>
      </c>
      <c r="G18" s="27">
        <v>2</v>
      </c>
      <c r="H18" s="27"/>
      <c r="I18" s="27"/>
      <c r="J18" s="27"/>
      <c r="K18" s="27"/>
      <c r="L18" s="27">
        <v>2</v>
      </c>
      <c r="M18" s="27">
        <v>5</v>
      </c>
      <c r="N18" s="63">
        <v>12200</v>
      </c>
      <c r="O18" s="63">
        <v>549</v>
      </c>
      <c r="P18" s="64">
        <v>274.5</v>
      </c>
      <c r="Q18" s="63"/>
      <c r="R18" s="64">
        <v>274.5</v>
      </c>
      <c r="S18" s="59"/>
    </row>
    <row r="19" spans="1:19" x14ac:dyDescent="0.25">
      <c r="A19" s="1" t="s">
        <v>45</v>
      </c>
      <c r="B19" s="1" t="s">
        <v>242</v>
      </c>
      <c r="C19" s="1" t="s">
        <v>243</v>
      </c>
      <c r="D19" s="62" t="s">
        <v>244</v>
      </c>
      <c r="E19" s="62" t="s">
        <v>244</v>
      </c>
      <c r="F19" s="62">
        <v>1</v>
      </c>
      <c r="G19" s="27">
        <v>1</v>
      </c>
      <c r="H19" s="27"/>
      <c r="I19" s="27"/>
      <c r="J19" s="27"/>
      <c r="K19" s="27"/>
      <c r="L19" s="27">
        <v>1</v>
      </c>
      <c r="M19" s="27">
        <v>1</v>
      </c>
      <c r="N19" s="63">
        <v>5000</v>
      </c>
      <c r="O19" s="63">
        <v>250</v>
      </c>
      <c r="P19" s="64">
        <v>250</v>
      </c>
      <c r="Q19" s="63"/>
      <c r="R19" s="64">
        <v>250</v>
      </c>
      <c r="S19" s="59"/>
    </row>
    <row r="20" spans="1:19" x14ac:dyDescent="0.25">
      <c r="A20" s="1" t="s">
        <v>45</v>
      </c>
      <c r="B20" s="1" t="s">
        <v>242</v>
      </c>
      <c r="C20" s="1" t="s">
        <v>258</v>
      </c>
      <c r="D20" s="62" t="s">
        <v>33</v>
      </c>
      <c r="E20" s="62" t="s">
        <v>34</v>
      </c>
      <c r="F20" s="62">
        <v>2</v>
      </c>
      <c r="G20" s="27">
        <v>1</v>
      </c>
      <c r="H20" s="27"/>
      <c r="I20" s="27">
        <v>1</v>
      </c>
      <c r="J20" s="27"/>
      <c r="K20" s="27"/>
      <c r="L20" s="27">
        <v>2</v>
      </c>
      <c r="M20" s="27">
        <v>13</v>
      </c>
      <c r="N20" s="63">
        <v>8150</v>
      </c>
      <c r="O20" s="63">
        <v>285.25</v>
      </c>
      <c r="P20" s="64">
        <v>142.625</v>
      </c>
      <c r="Q20" s="63"/>
      <c r="R20" s="64">
        <v>142.625</v>
      </c>
      <c r="S20" s="59"/>
    </row>
    <row r="21" spans="1:19" x14ac:dyDescent="0.25">
      <c r="A21" s="1" t="s">
        <v>45</v>
      </c>
      <c r="B21" s="1" t="s">
        <v>242</v>
      </c>
      <c r="C21" s="1" t="s">
        <v>258</v>
      </c>
      <c r="D21" s="62" t="s">
        <v>33</v>
      </c>
      <c r="E21" s="62" t="s">
        <v>35</v>
      </c>
      <c r="F21" s="62">
        <v>2</v>
      </c>
      <c r="G21" s="27">
        <v>2</v>
      </c>
      <c r="H21" s="27"/>
      <c r="I21" s="27"/>
      <c r="J21" s="27"/>
      <c r="K21" s="27"/>
      <c r="L21" s="27">
        <v>2</v>
      </c>
      <c r="M21" s="27">
        <v>2</v>
      </c>
      <c r="N21" s="63">
        <v>3300</v>
      </c>
      <c r="O21" s="63">
        <v>148.5</v>
      </c>
      <c r="P21" s="64">
        <v>74.25</v>
      </c>
      <c r="Q21" s="63"/>
      <c r="R21" s="64">
        <v>74.25</v>
      </c>
      <c r="S21" s="59"/>
    </row>
    <row r="22" spans="1:19" x14ac:dyDescent="0.25">
      <c r="A22" s="1" t="s">
        <v>45</v>
      </c>
      <c r="B22" s="1" t="s">
        <v>338</v>
      </c>
      <c r="C22" s="1" t="s">
        <v>337</v>
      </c>
      <c r="D22" s="62" t="s">
        <v>33</v>
      </c>
      <c r="E22" s="62" t="s">
        <v>34</v>
      </c>
      <c r="F22" s="62">
        <v>4</v>
      </c>
      <c r="G22" s="27">
        <v>3</v>
      </c>
      <c r="H22" s="27"/>
      <c r="I22" s="27">
        <v>1</v>
      </c>
      <c r="J22" s="27"/>
      <c r="K22" s="27"/>
      <c r="L22" s="27">
        <v>3</v>
      </c>
      <c r="M22" s="27">
        <v>54</v>
      </c>
      <c r="N22" s="63">
        <v>35150</v>
      </c>
      <c r="O22" s="63">
        <v>1230.25</v>
      </c>
      <c r="P22" s="64">
        <v>615.125</v>
      </c>
      <c r="Q22" s="63">
        <v>125.13</v>
      </c>
      <c r="R22" s="64">
        <v>489.995</v>
      </c>
      <c r="S22" s="59"/>
    </row>
    <row r="23" spans="1:19" x14ac:dyDescent="0.25">
      <c r="A23" s="1" t="s">
        <v>45</v>
      </c>
      <c r="B23" s="1" t="s">
        <v>338</v>
      </c>
      <c r="C23" s="1" t="s">
        <v>337</v>
      </c>
      <c r="D23" s="62" t="s">
        <v>33</v>
      </c>
      <c r="E23" s="62" t="s">
        <v>64</v>
      </c>
      <c r="F23" s="62">
        <v>4</v>
      </c>
      <c r="G23" s="27">
        <v>4</v>
      </c>
      <c r="H23" s="27"/>
      <c r="I23" s="27"/>
      <c r="J23" s="27"/>
      <c r="K23" s="27"/>
      <c r="L23" s="27">
        <v>4</v>
      </c>
      <c r="M23" s="27">
        <v>30</v>
      </c>
      <c r="N23" s="63">
        <v>26000</v>
      </c>
      <c r="O23" s="63">
        <v>910</v>
      </c>
      <c r="P23" s="64">
        <v>455</v>
      </c>
      <c r="Q23" s="63">
        <v>455</v>
      </c>
      <c r="R23" s="64">
        <v>0</v>
      </c>
      <c r="S23" s="59"/>
    </row>
    <row r="24" spans="1:19" s="60" customFormat="1" x14ac:dyDescent="0.25">
      <c r="A24" s="1" t="s">
        <v>45</v>
      </c>
      <c r="B24" s="1" t="s">
        <v>338</v>
      </c>
      <c r="C24" s="1" t="s">
        <v>337</v>
      </c>
      <c r="D24" s="62" t="s">
        <v>33</v>
      </c>
      <c r="E24" s="62" t="s">
        <v>35</v>
      </c>
      <c r="F24" s="62">
        <v>6</v>
      </c>
      <c r="G24" s="27">
        <v>6</v>
      </c>
      <c r="H24" s="27"/>
      <c r="I24" s="27"/>
      <c r="J24" s="27"/>
      <c r="K24" s="27"/>
      <c r="L24" s="27">
        <v>4</v>
      </c>
      <c r="M24" s="27">
        <v>6</v>
      </c>
      <c r="N24" s="63">
        <v>17000</v>
      </c>
      <c r="O24" s="63">
        <v>765</v>
      </c>
      <c r="P24" s="64">
        <v>382.5</v>
      </c>
      <c r="Q24" s="63">
        <v>382.5</v>
      </c>
      <c r="R24" s="64">
        <v>0</v>
      </c>
      <c r="S24" s="116"/>
    </row>
    <row r="25" spans="1:19" s="60" customFormat="1" x14ac:dyDescent="0.25">
      <c r="A25" s="1" t="s">
        <v>45</v>
      </c>
      <c r="B25" s="1" t="s">
        <v>338</v>
      </c>
      <c r="C25" s="1" t="s">
        <v>389</v>
      </c>
      <c r="D25" s="62" t="s">
        <v>33</v>
      </c>
      <c r="E25" s="62" t="s">
        <v>34</v>
      </c>
      <c r="F25" s="62">
        <v>1</v>
      </c>
      <c r="G25" s="27">
        <v>1</v>
      </c>
      <c r="H25" s="27"/>
      <c r="I25" s="27"/>
      <c r="J25" s="27"/>
      <c r="K25" s="27"/>
      <c r="L25" s="27">
        <v>1</v>
      </c>
      <c r="M25" s="27">
        <v>1</v>
      </c>
      <c r="N25" s="63">
        <v>1500</v>
      </c>
      <c r="O25" s="63">
        <v>52.5</v>
      </c>
      <c r="P25" s="64">
        <v>26.25</v>
      </c>
      <c r="Q25" s="63">
        <v>26.25</v>
      </c>
      <c r="R25" s="64">
        <v>0</v>
      </c>
      <c r="S25" s="116"/>
    </row>
    <row r="26" spans="1:19" x14ac:dyDescent="0.25">
      <c r="A26" s="1" t="s">
        <v>45</v>
      </c>
      <c r="B26" s="1" t="s">
        <v>338</v>
      </c>
      <c r="C26" s="1" t="s">
        <v>389</v>
      </c>
      <c r="D26" s="62" t="s">
        <v>33</v>
      </c>
      <c r="E26" s="62" t="s">
        <v>64</v>
      </c>
      <c r="F26" s="62">
        <v>1</v>
      </c>
      <c r="G26" s="27">
        <v>1</v>
      </c>
      <c r="H26" s="27"/>
      <c r="I26" s="27"/>
      <c r="J26" s="27"/>
      <c r="K26" s="27"/>
      <c r="L26" s="27">
        <v>1</v>
      </c>
      <c r="M26" s="27">
        <v>6</v>
      </c>
      <c r="N26" s="63">
        <v>13850</v>
      </c>
      <c r="O26" s="63">
        <v>484.75</v>
      </c>
      <c r="P26" s="64">
        <v>242.375</v>
      </c>
      <c r="Q26" s="63">
        <v>242.37</v>
      </c>
      <c r="R26" s="64">
        <v>-4.9999999999954525E-3</v>
      </c>
      <c r="S26" s="59"/>
    </row>
    <row r="27" spans="1:19" x14ac:dyDescent="0.25">
      <c r="A27" s="1" t="s">
        <v>45</v>
      </c>
      <c r="B27" s="1" t="s">
        <v>398</v>
      </c>
      <c r="C27" s="1" t="s">
        <v>397</v>
      </c>
      <c r="D27" s="62" t="s">
        <v>33</v>
      </c>
      <c r="E27" s="62" t="s">
        <v>34</v>
      </c>
      <c r="F27" s="62">
        <f>+G27+H27+I27+J27+K27</f>
        <v>1</v>
      </c>
      <c r="G27" s="27"/>
      <c r="H27" s="27"/>
      <c r="I27" s="27">
        <v>1</v>
      </c>
      <c r="J27" s="27"/>
      <c r="K27" s="27"/>
      <c r="L27" s="27">
        <v>1</v>
      </c>
      <c r="M27" s="27">
        <v>30</v>
      </c>
      <c r="N27" s="63">
        <v>21000</v>
      </c>
      <c r="O27" s="63">
        <v>1102.5</v>
      </c>
      <c r="P27" s="64">
        <f>O27/2</f>
        <v>551.25</v>
      </c>
      <c r="Q27" s="63"/>
      <c r="R27" s="64">
        <f>P27-Q27</f>
        <v>551.25</v>
      </c>
      <c r="S27" s="59"/>
    </row>
    <row r="28" spans="1:19" x14ac:dyDescent="0.25">
      <c r="A28" s="1" t="s">
        <v>45</v>
      </c>
      <c r="B28" s="1" t="s">
        <v>398</v>
      </c>
      <c r="C28" s="1" t="s">
        <v>397</v>
      </c>
      <c r="D28" s="62" t="s">
        <v>33</v>
      </c>
      <c r="E28" s="62" t="s">
        <v>64</v>
      </c>
      <c r="F28" s="62">
        <f t="shared" ref="F28:F29" si="0">+G28+H28+I28+J28+K28</f>
        <v>6</v>
      </c>
      <c r="G28" s="27"/>
      <c r="H28" s="27"/>
      <c r="I28" s="27">
        <v>6</v>
      </c>
      <c r="J28" s="27"/>
      <c r="K28" s="27"/>
      <c r="L28" s="27">
        <v>5</v>
      </c>
      <c r="M28" s="27">
        <v>281</v>
      </c>
      <c r="N28" s="63">
        <v>266950</v>
      </c>
      <c r="O28" s="63">
        <v>28029.75</v>
      </c>
      <c r="P28" s="64">
        <f t="shared" ref="P28:P29" si="1">O28/2</f>
        <v>14014.875</v>
      </c>
      <c r="Q28" s="63"/>
      <c r="R28" s="64">
        <f t="shared" ref="R28:R29" si="2">P28-Q28</f>
        <v>14014.875</v>
      </c>
      <c r="S28" s="59"/>
    </row>
    <row r="29" spans="1:19" x14ac:dyDescent="0.25">
      <c r="A29" s="1" t="s">
        <v>45</v>
      </c>
      <c r="B29" s="1" t="s">
        <v>398</v>
      </c>
      <c r="C29" s="1" t="s">
        <v>397</v>
      </c>
      <c r="D29" s="62" t="s">
        <v>33</v>
      </c>
      <c r="E29" s="62" t="s">
        <v>35</v>
      </c>
      <c r="F29" s="62">
        <f t="shared" si="0"/>
        <v>6</v>
      </c>
      <c r="G29" s="27"/>
      <c r="H29" s="27"/>
      <c r="I29" s="27">
        <v>6</v>
      </c>
      <c r="J29" s="27"/>
      <c r="K29" s="27"/>
      <c r="L29" s="27">
        <v>6</v>
      </c>
      <c r="M29" s="27">
        <v>8</v>
      </c>
      <c r="N29" s="63">
        <v>16000</v>
      </c>
      <c r="O29" s="63">
        <v>2160</v>
      </c>
      <c r="P29" s="64">
        <f t="shared" si="1"/>
        <v>1080</v>
      </c>
      <c r="Q29" s="63"/>
      <c r="R29" s="64">
        <f t="shared" si="2"/>
        <v>1080</v>
      </c>
      <c r="S29" s="59"/>
    </row>
    <row r="30" spans="1:19" x14ac:dyDescent="0.25">
      <c r="A30" s="1" t="s">
        <v>45</v>
      </c>
      <c r="B30" s="1" t="s">
        <v>398</v>
      </c>
      <c r="C30" s="1" t="s">
        <v>432</v>
      </c>
      <c r="D30" s="62" t="s">
        <v>33</v>
      </c>
      <c r="E30" s="62" t="s">
        <v>34</v>
      </c>
      <c r="F30" s="62">
        <v>1</v>
      </c>
      <c r="G30" s="27"/>
      <c r="H30" s="27"/>
      <c r="I30" s="27">
        <v>1</v>
      </c>
      <c r="J30" s="27"/>
      <c r="K30" s="27"/>
      <c r="L30" s="27">
        <v>1</v>
      </c>
      <c r="M30" s="27">
        <v>40</v>
      </c>
      <c r="N30" s="63">
        <v>22000</v>
      </c>
      <c r="O30" s="63">
        <v>770</v>
      </c>
      <c r="P30" s="64">
        <v>385</v>
      </c>
      <c r="Q30" s="63"/>
      <c r="R30" s="64">
        <v>385</v>
      </c>
      <c r="S30" s="59"/>
    </row>
    <row r="31" spans="1:19" x14ac:dyDescent="0.25">
      <c r="A31" s="1" t="s">
        <v>45</v>
      </c>
      <c r="B31" s="1" t="s">
        <v>437</v>
      </c>
      <c r="C31" s="1" t="s">
        <v>436</v>
      </c>
      <c r="D31" s="62" t="s">
        <v>33</v>
      </c>
      <c r="E31" s="62" t="s">
        <v>34</v>
      </c>
      <c r="F31" s="62">
        <f>+G31+H31+I31+J31+K31</f>
        <v>8</v>
      </c>
      <c r="G31" s="27">
        <v>2</v>
      </c>
      <c r="H31" s="27"/>
      <c r="I31" s="27">
        <v>6</v>
      </c>
      <c r="J31" s="27"/>
      <c r="K31" s="27"/>
      <c r="L31" s="27"/>
      <c r="M31" s="27">
        <v>184</v>
      </c>
      <c r="N31" s="63">
        <v>132710</v>
      </c>
      <c r="O31" s="63">
        <v>8157.15</v>
      </c>
      <c r="P31" s="64">
        <f>O31/2</f>
        <v>4078.5749999999998</v>
      </c>
      <c r="Q31" s="63">
        <v>43.31</v>
      </c>
      <c r="R31" s="64">
        <f>P31-Q31</f>
        <v>4035.2649999999999</v>
      </c>
      <c r="S31" s="59"/>
    </row>
    <row r="32" spans="1:19" x14ac:dyDescent="0.25">
      <c r="A32" s="1" t="s">
        <v>45</v>
      </c>
      <c r="B32" s="1" t="s">
        <v>437</v>
      </c>
      <c r="C32" s="1" t="s">
        <v>436</v>
      </c>
      <c r="D32" s="62" t="s">
        <v>33</v>
      </c>
      <c r="E32" s="62" t="s">
        <v>64</v>
      </c>
      <c r="F32" s="62">
        <f t="shared" ref="F32:F33" si="3">+G32+H32+I32+J32+K32</f>
        <v>4</v>
      </c>
      <c r="G32" s="27">
        <v>2</v>
      </c>
      <c r="H32" s="27"/>
      <c r="I32" s="27">
        <v>2</v>
      </c>
      <c r="J32" s="27"/>
      <c r="K32" s="27"/>
      <c r="L32" s="27"/>
      <c r="M32" s="27">
        <v>63</v>
      </c>
      <c r="N32" s="63">
        <v>110350</v>
      </c>
      <c r="O32" s="63">
        <v>6949.25</v>
      </c>
      <c r="P32" s="64">
        <f t="shared" ref="P32:P33" si="4">O32/2</f>
        <v>3474.625</v>
      </c>
      <c r="Q32" s="63">
        <v>387.63</v>
      </c>
      <c r="R32" s="64">
        <f t="shared" ref="R32:R33" si="5">P32-Q32</f>
        <v>3086.9949999999999</v>
      </c>
      <c r="S32" s="59"/>
    </row>
    <row r="33" spans="1:20" x14ac:dyDescent="0.25">
      <c r="A33" s="1" t="s">
        <v>45</v>
      </c>
      <c r="B33" s="1" t="s">
        <v>437</v>
      </c>
      <c r="C33" s="1" t="s">
        <v>436</v>
      </c>
      <c r="D33" s="62" t="s">
        <v>33</v>
      </c>
      <c r="E33" s="62" t="s">
        <v>35</v>
      </c>
      <c r="F33" s="62">
        <f t="shared" si="3"/>
        <v>4</v>
      </c>
      <c r="G33" s="27">
        <v>3</v>
      </c>
      <c r="H33" s="27"/>
      <c r="I33" s="27">
        <v>1</v>
      </c>
      <c r="J33" s="27"/>
      <c r="K33" s="27"/>
      <c r="L33" s="27"/>
      <c r="M33" s="27">
        <v>14</v>
      </c>
      <c r="N33" s="63">
        <v>32800</v>
      </c>
      <c r="O33" s="63">
        <v>1543.5</v>
      </c>
      <c r="P33" s="64">
        <f t="shared" si="4"/>
        <v>771.75</v>
      </c>
      <c r="Q33" s="63">
        <v>704.25</v>
      </c>
      <c r="R33" s="64">
        <f t="shared" si="5"/>
        <v>67.5</v>
      </c>
      <c r="S33" s="59"/>
    </row>
    <row r="34" spans="1:20" x14ac:dyDescent="0.25">
      <c r="A34" s="1" t="s">
        <v>45</v>
      </c>
      <c r="B34" s="1" t="s">
        <v>566</v>
      </c>
      <c r="C34" s="1" t="s">
        <v>565</v>
      </c>
      <c r="D34" s="62" t="s">
        <v>33</v>
      </c>
      <c r="E34" s="62" t="s">
        <v>34</v>
      </c>
      <c r="F34" s="62">
        <v>1</v>
      </c>
      <c r="G34" s="27"/>
      <c r="H34" s="27"/>
      <c r="I34" s="27">
        <v>1</v>
      </c>
      <c r="J34" s="27"/>
      <c r="K34" s="27"/>
      <c r="L34" s="27">
        <v>1</v>
      </c>
      <c r="M34" s="27">
        <v>10</v>
      </c>
      <c r="N34" s="136">
        <v>7000</v>
      </c>
      <c r="O34" s="137">
        <v>245</v>
      </c>
      <c r="P34" s="64">
        <v>122.5</v>
      </c>
      <c r="Q34" s="63"/>
      <c r="R34" s="64">
        <v>122.5</v>
      </c>
      <c r="S34" s="59"/>
    </row>
    <row r="35" spans="1:20" x14ac:dyDescent="0.25">
      <c r="A35" s="1" t="s">
        <v>45</v>
      </c>
      <c r="B35" s="1" t="s">
        <v>566</v>
      </c>
      <c r="C35" s="1" t="s">
        <v>670</v>
      </c>
      <c r="D35" s="62" t="s">
        <v>33</v>
      </c>
      <c r="E35" s="62" t="s">
        <v>64</v>
      </c>
      <c r="F35" s="62">
        <v>2</v>
      </c>
      <c r="G35" s="27"/>
      <c r="H35" s="27"/>
      <c r="I35" s="27">
        <v>2</v>
      </c>
      <c r="J35" s="27"/>
      <c r="K35" s="27"/>
      <c r="L35" s="27">
        <v>2</v>
      </c>
      <c r="M35" s="27">
        <v>40</v>
      </c>
      <c r="N35" s="63">
        <v>40000</v>
      </c>
      <c r="O35" s="63">
        <v>4200</v>
      </c>
      <c r="P35" s="64">
        <v>2100</v>
      </c>
      <c r="Q35" s="63"/>
      <c r="R35" s="64">
        <v>2100</v>
      </c>
      <c r="S35" s="59"/>
    </row>
    <row r="36" spans="1:20" x14ac:dyDescent="0.25">
      <c r="A36" s="1" t="s">
        <v>45</v>
      </c>
      <c r="B36" s="1" t="s">
        <v>566</v>
      </c>
      <c r="C36" s="1" t="s">
        <v>670</v>
      </c>
      <c r="D36" s="62" t="s">
        <v>33</v>
      </c>
      <c r="E36" s="62" t="s">
        <v>35</v>
      </c>
      <c r="F36" s="62">
        <v>2</v>
      </c>
      <c r="G36" s="27"/>
      <c r="H36" s="27"/>
      <c r="I36" s="27">
        <v>2</v>
      </c>
      <c r="J36" s="27"/>
      <c r="K36" s="27"/>
      <c r="L36" s="27">
        <v>2</v>
      </c>
      <c r="M36" s="27">
        <v>2</v>
      </c>
      <c r="N36" s="63">
        <v>3500</v>
      </c>
      <c r="O36" s="63">
        <v>472.5</v>
      </c>
      <c r="P36" s="64">
        <v>236.25</v>
      </c>
      <c r="Q36" s="63"/>
      <c r="R36" s="64">
        <v>236.25</v>
      </c>
      <c r="S36" s="59"/>
    </row>
    <row r="37" spans="1:20" x14ac:dyDescent="0.25">
      <c r="A37" s="1" t="s">
        <v>45</v>
      </c>
      <c r="B37" s="1" t="s">
        <v>566</v>
      </c>
      <c r="C37" s="1" t="s">
        <v>685</v>
      </c>
      <c r="D37" s="62" t="s">
        <v>33</v>
      </c>
      <c r="E37" s="62" t="s">
        <v>64</v>
      </c>
      <c r="F37" s="62">
        <v>1</v>
      </c>
      <c r="G37" s="27">
        <v>1</v>
      </c>
      <c r="H37" s="27"/>
      <c r="I37" s="27"/>
      <c r="J37" s="27"/>
      <c r="K37" s="27"/>
      <c r="L37" s="27">
        <v>1</v>
      </c>
      <c r="M37" s="27">
        <v>11</v>
      </c>
      <c r="N37" s="136">
        <v>11000</v>
      </c>
      <c r="O37" s="137">
        <v>385</v>
      </c>
      <c r="P37" s="64">
        <v>192.5</v>
      </c>
      <c r="Q37" s="63">
        <v>192.5</v>
      </c>
      <c r="R37" s="64">
        <v>0</v>
      </c>
      <c r="S37" s="59"/>
    </row>
    <row r="38" spans="1:20" s="131" customFormat="1" x14ac:dyDescent="0.25">
      <c r="A38" s="1" t="s">
        <v>45</v>
      </c>
      <c r="B38" s="1" t="s">
        <v>566</v>
      </c>
      <c r="C38" s="1" t="s">
        <v>759</v>
      </c>
      <c r="D38" s="62" t="s">
        <v>33</v>
      </c>
      <c r="E38" s="62" t="s">
        <v>35</v>
      </c>
      <c r="F38" s="62">
        <f t="shared" ref="F38" si="6">+G38+H38+I38+J38+K38</f>
        <v>1</v>
      </c>
      <c r="G38" s="27">
        <v>1</v>
      </c>
      <c r="H38" s="27"/>
      <c r="I38" s="27"/>
      <c r="J38" s="27"/>
      <c r="K38" s="27"/>
      <c r="L38" s="27">
        <v>1</v>
      </c>
      <c r="M38" s="27">
        <v>1</v>
      </c>
      <c r="N38" s="63">
        <v>1300</v>
      </c>
      <c r="O38" s="63">
        <v>58.5</v>
      </c>
      <c r="P38" s="64">
        <f t="shared" ref="P38" si="7">O38/2</f>
        <v>29.25</v>
      </c>
      <c r="Q38" s="63">
        <v>29.25</v>
      </c>
      <c r="R38" s="64">
        <f t="shared" ref="R38" si="8">P38-Q38</f>
        <v>0</v>
      </c>
      <c r="S38" s="59"/>
    </row>
    <row r="39" spans="1:20" x14ac:dyDescent="0.25">
      <c r="A39" s="1" t="s">
        <v>45</v>
      </c>
      <c r="B39" s="1" t="s">
        <v>701</v>
      </c>
      <c r="C39" s="1" t="s">
        <v>700</v>
      </c>
      <c r="D39" s="62" t="s">
        <v>33</v>
      </c>
      <c r="E39" s="62" t="s">
        <v>35</v>
      </c>
      <c r="F39" s="62">
        <v>1</v>
      </c>
      <c r="G39" s="27">
        <v>1</v>
      </c>
      <c r="H39" s="27"/>
      <c r="I39" s="27"/>
      <c r="J39" s="27"/>
      <c r="K39" s="27"/>
      <c r="L39" s="27">
        <v>1</v>
      </c>
      <c r="M39" s="27">
        <v>1</v>
      </c>
      <c r="N39" s="63">
        <v>2000</v>
      </c>
      <c r="O39" s="63">
        <v>90</v>
      </c>
      <c r="P39" s="64">
        <v>45</v>
      </c>
      <c r="Q39" s="63"/>
      <c r="R39" s="64">
        <v>45</v>
      </c>
      <c r="S39" s="59"/>
    </row>
    <row r="40" spans="1:20" x14ac:dyDescent="0.25">
      <c r="A40" s="1" t="s">
        <v>45</v>
      </c>
      <c r="B40" s="1" t="s">
        <v>701</v>
      </c>
      <c r="C40" s="1" t="s">
        <v>700</v>
      </c>
      <c r="D40" s="62" t="s">
        <v>702</v>
      </c>
      <c r="E40" s="62" t="s">
        <v>703</v>
      </c>
      <c r="F40" s="62">
        <v>2</v>
      </c>
      <c r="G40" s="27"/>
      <c r="H40" s="27"/>
      <c r="I40" s="27">
        <v>2</v>
      </c>
      <c r="J40" s="27"/>
      <c r="K40" s="27"/>
      <c r="L40" s="27">
        <v>1</v>
      </c>
      <c r="M40" s="27">
        <v>7</v>
      </c>
      <c r="N40" s="63">
        <v>3700</v>
      </c>
      <c r="O40" s="63">
        <v>515.25</v>
      </c>
      <c r="P40" s="64">
        <v>257.625</v>
      </c>
      <c r="Q40" s="63"/>
      <c r="R40" s="64">
        <v>257.625</v>
      </c>
      <c r="S40" s="59"/>
      <c r="T40" t="s">
        <v>40</v>
      </c>
    </row>
    <row r="41" spans="1:20" x14ac:dyDescent="0.25">
      <c r="A41" s="1" t="s">
        <v>45</v>
      </c>
      <c r="B41" s="1" t="s">
        <v>701</v>
      </c>
      <c r="C41" s="1" t="s">
        <v>713</v>
      </c>
      <c r="D41" s="62" t="s">
        <v>33</v>
      </c>
      <c r="E41" s="62" t="s">
        <v>35</v>
      </c>
      <c r="F41" s="62">
        <v>1</v>
      </c>
      <c r="G41" s="27">
        <v>1</v>
      </c>
      <c r="H41" s="27"/>
      <c r="I41" s="27"/>
      <c r="J41" s="27"/>
      <c r="K41" s="27"/>
      <c r="L41" s="27">
        <v>1</v>
      </c>
      <c r="M41" s="27">
        <v>1</v>
      </c>
      <c r="N41" s="63">
        <v>2500</v>
      </c>
      <c r="O41" s="63">
        <v>112.5</v>
      </c>
      <c r="P41" s="64">
        <v>56.25</v>
      </c>
      <c r="Q41" s="63"/>
      <c r="R41" s="64">
        <v>56.25</v>
      </c>
      <c r="S41" s="59"/>
    </row>
    <row r="42" spans="1:20" x14ac:dyDescent="0.25">
      <c r="A42" s="1" t="s">
        <v>45</v>
      </c>
      <c r="B42" s="1" t="s">
        <v>701</v>
      </c>
      <c r="C42" s="1" t="s">
        <v>713</v>
      </c>
      <c r="D42" s="62" t="s">
        <v>33</v>
      </c>
      <c r="E42" s="62" t="s">
        <v>714</v>
      </c>
      <c r="F42" s="62">
        <v>2</v>
      </c>
      <c r="G42" s="27"/>
      <c r="H42" s="27"/>
      <c r="I42" s="27">
        <v>2</v>
      </c>
      <c r="J42" s="27"/>
      <c r="K42" s="27"/>
      <c r="L42" s="27">
        <v>1</v>
      </c>
      <c r="M42" s="27">
        <v>70</v>
      </c>
      <c r="N42" s="63">
        <v>48500</v>
      </c>
      <c r="O42" s="63">
        <v>1697.5</v>
      </c>
      <c r="P42" s="64">
        <v>848.75</v>
      </c>
      <c r="Q42" s="63"/>
      <c r="R42" s="64">
        <v>848.75</v>
      </c>
      <c r="S42" s="59"/>
    </row>
    <row r="43" spans="1:20" x14ac:dyDescent="0.25">
      <c r="A43" s="1" t="s">
        <v>45</v>
      </c>
      <c r="B43" s="1" t="s">
        <v>701</v>
      </c>
      <c r="C43" s="1" t="s">
        <v>722</v>
      </c>
      <c r="D43" s="62" t="s">
        <v>33</v>
      </c>
      <c r="E43" s="62" t="s">
        <v>34</v>
      </c>
      <c r="F43" s="62">
        <v>1</v>
      </c>
      <c r="G43" s="27">
        <v>1</v>
      </c>
      <c r="H43" s="27"/>
      <c r="I43" s="27"/>
      <c r="J43" s="27"/>
      <c r="K43" s="27"/>
      <c r="L43" s="27">
        <v>1</v>
      </c>
      <c r="M43" s="27">
        <v>7</v>
      </c>
      <c r="N43" s="63">
        <v>3500</v>
      </c>
      <c r="O43" s="63">
        <v>122.5</v>
      </c>
      <c r="P43" s="64">
        <v>61.25</v>
      </c>
      <c r="Q43" s="63"/>
      <c r="R43" s="64">
        <v>61.25</v>
      </c>
      <c r="S43" s="59"/>
    </row>
    <row r="44" spans="1:20" x14ac:dyDescent="0.25">
      <c r="A44" s="1" t="s">
        <v>45</v>
      </c>
      <c r="B44" s="1" t="s">
        <v>701</v>
      </c>
      <c r="C44" s="1" t="s">
        <v>722</v>
      </c>
      <c r="D44" s="62" t="s">
        <v>33</v>
      </c>
      <c r="E44" s="62" t="s">
        <v>64</v>
      </c>
      <c r="F44" s="62">
        <v>7</v>
      </c>
      <c r="G44" s="27">
        <v>1</v>
      </c>
      <c r="H44" s="27"/>
      <c r="I44" s="27">
        <v>6</v>
      </c>
      <c r="J44" s="27"/>
      <c r="K44" s="27"/>
      <c r="L44" s="27">
        <v>5</v>
      </c>
      <c r="M44" s="27">
        <v>122</v>
      </c>
      <c r="N44" s="63">
        <v>114950</v>
      </c>
      <c r="O44" s="63">
        <v>10540.25</v>
      </c>
      <c r="P44" s="64">
        <v>5270.125</v>
      </c>
      <c r="Q44" s="63"/>
      <c r="R44" s="64">
        <v>5270.125</v>
      </c>
      <c r="S44" s="59"/>
    </row>
    <row r="45" spans="1:20" x14ac:dyDescent="0.25">
      <c r="A45" s="175" t="s">
        <v>45</v>
      </c>
      <c r="B45" s="175" t="s">
        <v>701</v>
      </c>
      <c r="C45" s="175" t="s">
        <v>722</v>
      </c>
      <c r="D45" s="162" t="s">
        <v>33</v>
      </c>
      <c r="E45" s="162" t="s">
        <v>35</v>
      </c>
      <c r="F45" s="162">
        <v>8</v>
      </c>
      <c r="G45" s="163">
        <v>4</v>
      </c>
      <c r="H45" s="163"/>
      <c r="I45" s="163">
        <v>4</v>
      </c>
      <c r="J45" s="163"/>
      <c r="K45" s="163"/>
      <c r="L45" s="163">
        <v>8</v>
      </c>
      <c r="M45" s="163">
        <v>8</v>
      </c>
      <c r="N45" s="176">
        <v>17000</v>
      </c>
      <c r="O45" s="176">
        <v>1530</v>
      </c>
      <c r="P45" s="193">
        <v>765</v>
      </c>
      <c r="Q45" s="176"/>
      <c r="R45" s="193">
        <v>765</v>
      </c>
      <c r="S45" s="59"/>
    </row>
    <row r="46" spans="1:20" s="208" customFormat="1" x14ac:dyDescent="0.25">
      <c r="A46" s="1" t="s">
        <v>45</v>
      </c>
      <c r="B46" s="1" t="s">
        <v>798</v>
      </c>
      <c r="C46" s="1" t="s">
        <v>797</v>
      </c>
      <c r="D46" s="62" t="s">
        <v>33</v>
      </c>
      <c r="E46" s="62" t="s">
        <v>34</v>
      </c>
      <c r="F46" s="62">
        <v>8</v>
      </c>
      <c r="G46" s="27">
        <v>7</v>
      </c>
      <c r="H46" s="27"/>
      <c r="I46" s="27">
        <v>1</v>
      </c>
      <c r="J46" s="27"/>
      <c r="K46" s="27"/>
      <c r="L46" s="27">
        <v>8</v>
      </c>
      <c r="M46" s="27">
        <v>145</v>
      </c>
      <c r="N46" s="63">
        <v>99600</v>
      </c>
      <c r="O46" s="63">
        <v>3626</v>
      </c>
      <c r="P46" s="64">
        <v>1813</v>
      </c>
      <c r="Q46" s="63">
        <v>500.51</v>
      </c>
      <c r="R46" s="64">
        <v>1312.49</v>
      </c>
      <c r="S46" s="59"/>
    </row>
    <row r="47" spans="1:20" s="208" customFormat="1" x14ac:dyDescent="0.25">
      <c r="A47" s="1" t="s">
        <v>45</v>
      </c>
      <c r="B47" s="1" t="s">
        <v>798</v>
      </c>
      <c r="C47" s="1" t="s">
        <v>797</v>
      </c>
      <c r="D47" s="62" t="s">
        <v>33</v>
      </c>
      <c r="E47" s="62" t="s">
        <v>64</v>
      </c>
      <c r="F47" s="62">
        <v>3</v>
      </c>
      <c r="G47" s="27">
        <v>2</v>
      </c>
      <c r="H47" s="27"/>
      <c r="I47" s="27">
        <v>1</v>
      </c>
      <c r="J47" s="27"/>
      <c r="K47" s="27"/>
      <c r="L47" s="27">
        <v>3</v>
      </c>
      <c r="M47" s="27">
        <v>29</v>
      </c>
      <c r="N47" s="63">
        <v>23500</v>
      </c>
      <c r="O47" s="63">
        <v>1417.5</v>
      </c>
      <c r="P47" s="64">
        <v>708.75</v>
      </c>
      <c r="Q47" s="63">
        <v>262.5</v>
      </c>
      <c r="R47" s="64">
        <v>446.25</v>
      </c>
      <c r="S47" s="59"/>
    </row>
    <row r="48" spans="1:20" s="208" customFormat="1" x14ac:dyDescent="0.25">
      <c r="A48" s="1" t="s">
        <v>45</v>
      </c>
      <c r="B48" s="1" t="s">
        <v>798</v>
      </c>
      <c r="C48" s="1" t="s">
        <v>797</v>
      </c>
      <c r="D48" s="62" t="s">
        <v>33</v>
      </c>
      <c r="E48" s="62" t="s">
        <v>35</v>
      </c>
      <c r="F48" s="62">
        <v>1</v>
      </c>
      <c r="G48" s="27">
        <v>1</v>
      </c>
      <c r="H48" s="27"/>
      <c r="I48" s="27"/>
      <c r="J48" s="27"/>
      <c r="K48" s="27"/>
      <c r="L48" s="27">
        <v>1</v>
      </c>
      <c r="M48" s="27">
        <v>1</v>
      </c>
      <c r="N48" s="63">
        <v>1900</v>
      </c>
      <c r="O48" s="63">
        <v>85.5</v>
      </c>
      <c r="P48" s="64">
        <v>42.75</v>
      </c>
      <c r="Q48" s="63">
        <v>42.75</v>
      </c>
      <c r="R48" s="64">
        <v>0</v>
      </c>
      <c r="S48" s="59"/>
    </row>
    <row r="49" spans="1:19" s="208" customFormat="1" x14ac:dyDescent="0.25">
      <c r="A49" s="1" t="s">
        <v>45</v>
      </c>
      <c r="B49" s="1" t="s">
        <v>798</v>
      </c>
      <c r="C49" s="1" t="s">
        <v>797</v>
      </c>
      <c r="D49" s="62" t="s">
        <v>802</v>
      </c>
      <c r="E49" s="62" t="s">
        <v>803</v>
      </c>
      <c r="F49" s="62">
        <v>1</v>
      </c>
      <c r="G49" s="27">
        <v>1</v>
      </c>
      <c r="H49" s="27"/>
      <c r="I49" s="27"/>
      <c r="J49" s="27"/>
      <c r="K49" s="27"/>
      <c r="L49" s="27">
        <v>1</v>
      </c>
      <c r="M49" s="27">
        <v>6</v>
      </c>
      <c r="N49" s="63">
        <v>2400</v>
      </c>
      <c r="O49" s="63">
        <v>84</v>
      </c>
      <c r="P49" s="64">
        <v>42</v>
      </c>
      <c r="Q49" s="63">
        <v>42</v>
      </c>
      <c r="R49" s="64">
        <v>0</v>
      </c>
      <c r="S49" s="59"/>
    </row>
    <row r="50" spans="1:19" s="208" customFormat="1" x14ac:dyDescent="0.25">
      <c r="A50" s="1" t="s">
        <v>45</v>
      </c>
      <c r="B50" s="1" t="s">
        <v>798</v>
      </c>
      <c r="C50" s="1" t="s">
        <v>836</v>
      </c>
      <c r="D50" s="62" t="s">
        <v>33</v>
      </c>
      <c r="E50" s="62" t="s">
        <v>34</v>
      </c>
      <c r="F50" s="62">
        <v>2</v>
      </c>
      <c r="G50" s="27"/>
      <c r="H50" s="27"/>
      <c r="I50" s="27">
        <v>2</v>
      </c>
      <c r="J50" s="27"/>
      <c r="K50" s="27"/>
      <c r="L50" s="27">
        <v>2</v>
      </c>
      <c r="M50" s="27">
        <v>31</v>
      </c>
      <c r="N50" s="63">
        <v>21400</v>
      </c>
      <c r="O50" s="63">
        <v>756</v>
      </c>
      <c r="P50" s="64">
        <v>378</v>
      </c>
      <c r="Q50" s="63">
        <v>367.5</v>
      </c>
      <c r="R50" s="64">
        <v>10.5</v>
      </c>
      <c r="S50" s="59"/>
    </row>
    <row r="51" spans="1:19" s="208" customFormat="1" x14ac:dyDescent="0.25">
      <c r="A51" s="1" t="s">
        <v>45</v>
      </c>
      <c r="B51" s="1" t="s">
        <v>798</v>
      </c>
      <c r="C51" s="1" t="s">
        <v>836</v>
      </c>
      <c r="D51" s="62" t="s">
        <v>33</v>
      </c>
      <c r="E51" s="62" t="s">
        <v>64</v>
      </c>
      <c r="F51" s="62">
        <v>1</v>
      </c>
      <c r="G51" s="27"/>
      <c r="H51" s="27"/>
      <c r="I51" s="27">
        <v>1</v>
      </c>
      <c r="J51" s="27"/>
      <c r="K51" s="27"/>
      <c r="L51" s="27">
        <v>1</v>
      </c>
      <c r="M51" s="27">
        <v>20</v>
      </c>
      <c r="N51" s="63">
        <v>20000</v>
      </c>
      <c r="O51" s="63">
        <v>2100</v>
      </c>
      <c r="P51" s="64">
        <v>1050</v>
      </c>
      <c r="Q51" s="63"/>
      <c r="R51" s="64">
        <v>1050</v>
      </c>
      <c r="S51" s="59"/>
    </row>
    <row r="52" spans="1:19" s="208" customFormat="1" x14ac:dyDescent="0.25">
      <c r="A52" s="1" t="s">
        <v>45</v>
      </c>
      <c r="B52" s="1" t="s">
        <v>798</v>
      </c>
      <c r="C52" s="1" t="s">
        <v>836</v>
      </c>
      <c r="D52" s="62" t="s">
        <v>33</v>
      </c>
      <c r="E52" s="62" t="s">
        <v>35</v>
      </c>
      <c r="F52" s="62">
        <v>3</v>
      </c>
      <c r="G52" s="27">
        <v>2</v>
      </c>
      <c r="H52" s="27"/>
      <c r="I52" s="27">
        <v>1</v>
      </c>
      <c r="J52" s="27"/>
      <c r="K52" s="27"/>
      <c r="L52" s="27">
        <v>3</v>
      </c>
      <c r="M52" s="27">
        <v>3</v>
      </c>
      <c r="N52" s="63">
        <v>7600</v>
      </c>
      <c r="O52" s="63">
        <v>522</v>
      </c>
      <c r="P52" s="64">
        <v>261</v>
      </c>
      <c r="Q52" s="63">
        <v>126</v>
      </c>
      <c r="R52" s="64">
        <v>135</v>
      </c>
      <c r="S52" s="59"/>
    </row>
    <row r="53" spans="1:19" s="208" customFormat="1" x14ac:dyDescent="0.25">
      <c r="A53" s="1" t="s">
        <v>45</v>
      </c>
      <c r="B53" s="1" t="s">
        <v>798</v>
      </c>
      <c r="C53" s="1" t="s">
        <v>866</v>
      </c>
      <c r="D53" s="62" t="s">
        <v>33</v>
      </c>
      <c r="E53" s="62" t="s">
        <v>64</v>
      </c>
      <c r="F53" s="62">
        <v>1</v>
      </c>
      <c r="G53" s="27">
        <v>1</v>
      </c>
      <c r="H53" s="27"/>
      <c r="I53" s="27"/>
      <c r="J53" s="27"/>
      <c r="K53" s="27"/>
      <c r="L53" s="27"/>
      <c r="M53" s="27">
        <v>3</v>
      </c>
      <c r="N53" s="63">
        <v>3000</v>
      </c>
      <c r="O53" s="63">
        <v>105</v>
      </c>
      <c r="P53" s="64">
        <v>52.5</v>
      </c>
      <c r="Q53" s="63">
        <v>52.5</v>
      </c>
      <c r="R53" s="64">
        <v>0</v>
      </c>
      <c r="S53" s="59"/>
    </row>
    <row r="54" spans="1:19" s="208" customFormat="1" x14ac:dyDescent="0.25">
      <c r="A54" s="101"/>
      <c r="B54" s="101"/>
      <c r="C54" s="101"/>
      <c r="D54" s="168"/>
      <c r="E54" s="168"/>
      <c r="F54" s="168"/>
      <c r="G54" s="169"/>
      <c r="H54" s="169"/>
      <c r="I54" s="169"/>
      <c r="J54" s="169"/>
      <c r="K54" s="169"/>
      <c r="L54" s="169"/>
      <c r="M54" s="169"/>
      <c r="N54" s="171"/>
      <c r="O54" s="171"/>
      <c r="P54" s="194"/>
      <c r="Q54" s="171"/>
      <c r="R54" s="194"/>
      <c r="S54" s="59"/>
    </row>
    <row r="55" spans="1:19" s="208" customFormat="1" x14ac:dyDescent="0.25">
      <c r="A55" s="101"/>
      <c r="B55" s="101"/>
      <c r="C55" s="101"/>
      <c r="D55" s="168"/>
      <c r="E55" s="168"/>
      <c r="F55" s="168"/>
      <c r="G55" s="169"/>
      <c r="H55" s="169"/>
      <c r="I55" s="169"/>
      <c r="J55" s="169"/>
      <c r="K55" s="169"/>
      <c r="L55" s="169"/>
      <c r="M55" s="169"/>
      <c r="N55" s="171"/>
      <c r="O55" s="171"/>
      <c r="P55" s="194"/>
      <c r="Q55" s="171"/>
      <c r="R55" s="194"/>
      <c r="S55" s="59"/>
    </row>
    <row r="56" spans="1:19" s="208" customFormat="1" x14ac:dyDescent="0.25">
      <c r="A56" s="101"/>
      <c r="B56" s="220" t="s">
        <v>792</v>
      </c>
      <c r="C56" s="221" t="s">
        <v>795</v>
      </c>
      <c r="D56" s="221" t="s">
        <v>794</v>
      </c>
      <c r="E56" s="221" t="s">
        <v>796</v>
      </c>
      <c r="F56" s="168"/>
      <c r="G56" s="169"/>
      <c r="H56" s="169"/>
      <c r="I56" s="169"/>
      <c r="J56" s="169"/>
      <c r="K56" s="169"/>
      <c r="L56" s="169"/>
      <c r="M56" s="169"/>
      <c r="N56" s="171"/>
      <c r="O56" s="171"/>
      <c r="P56" s="194"/>
      <c r="Q56" s="171"/>
      <c r="R56" s="194"/>
      <c r="S56" s="59"/>
    </row>
    <row r="57" spans="1:19" s="104" customFormat="1" x14ac:dyDescent="0.25">
      <c r="A57" s="101"/>
      <c r="B57" s="222" t="s">
        <v>27</v>
      </c>
      <c r="C57" s="221">
        <v>18100</v>
      </c>
      <c r="D57" s="221">
        <v>834</v>
      </c>
      <c r="E57" s="221">
        <v>417</v>
      </c>
      <c r="F57" s="168"/>
      <c r="G57" s="169"/>
      <c r="H57" s="169"/>
      <c r="I57" s="169"/>
      <c r="J57" s="169"/>
      <c r="K57" s="169"/>
      <c r="L57" s="169"/>
      <c r="M57" s="169"/>
      <c r="N57" s="171"/>
      <c r="O57" s="171"/>
      <c r="P57" s="194"/>
      <c r="Q57" s="171"/>
      <c r="R57" s="194"/>
      <c r="S57" s="109"/>
    </row>
    <row r="58" spans="1:19" s="104" customFormat="1" x14ac:dyDescent="0.25">
      <c r="A58" s="101"/>
      <c r="B58" s="222" t="s">
        <v>437</v>
      </c>
      <c r="C58" s="221">
        <v>275860</v>
      </c>
      <c r="D58" s="221">
        <v>16649.900000000001</v>
      </c>
      <c r="E58" s="221">
        <v>1135.19</v>
      </c>
      <c r="F58" s="168"/>
      <c r="G58" s="169"/>
      <c r="H58" s="169"/>
      <c r="I58" s="169"/>
      <c r="J58" s="169"/>
      <c r="K58" s="169"/>
      <c r="L58" s="169"/>
      <c r="M58" s="169"/>
      <c r="N58" s="171"/>
      <c r="O58" s="171"/>
      <c r="P58" s="194"/>
      <c r="Q58" s="171"/>
      <c r="R58" s="194"/>
      <c r="S58" s="109"/>
    </row>
    <row r="59" spans="1:19" s="104" customFormat="1" x14ac:dyDescent="0.25">
      <c r="B59" s="222" t="s">
        <v>193</v>
      </c>
      <c r="C59" s="221">
        <v>66250</v>
      </c>
      <c r="D59" s="221">
        <v>4775</v>
      </c>
      <c r="E59" s="221"/>
      <c r="F59" s="168"/>
      <c r="G59" s="169"/>
      <c r="H59" s="169"/>
      <c r="I59" s="169"/>
      <c r="J59" s="169"/>
      <c r="K59" s="169"/>
      <c r="L59" s="169"/>
      <c r="M59" s="169"/>
      <c r="N59" s="171"/>
      <c r="O59" s="171"/>
      <c r="P59" s="194"/>
      <c r="Q59" s="171"/>
      <c r="R59" s="194"/>
      <c r="S59" s="109"/>
    </row>
    <row r="60" spans="1:19" s="104" customFormat="1" x14ac:dyDescent="0.25">
      <c r="A60" s="105"/>
      <c r="B60" s="222" t="s">
        <v>701</v>
      </c>
      <c r="C60" s="221">
        <v>192150</v>
      </c>
      <c r="D60" s="221">
        <v>14608</v>
      </c>
      <c r="E60" s="221"/>
      <c r="F60" s="168"/>
      <c r="G60" s="169"/>
      <c r="H60" s="169"/>
      <c r="I60" s="169"/>
      <c r="J60" s="169"/>
      <c r="K60" s="169"/>
      <c r="L60" s="169"/>
      <c r="M60" s="169"/>
      <c r="N60" s="171"/>
      <c r="O60" s="171"/>
      <c r="P60" s="194"/>
      <c r="Q60" s="171"/>
      <c r="R60" s="194"/>
      <c r="S60" s="109"/>
    </row>
    <row r="61" spans="1:19" s="104" customFormat="1" x14ac:dyDescent="0.25">
      <c r="A61" s="105"/>
      <c r="B61" s="222" t="s">
        <v>398</v>
      </c>
      <c r="C61" s="221">
        <v>325950</v>
      </c>
      <c r="D61" s="221">
        <v>32062.25</v>
      </c>
      <c r="E61" s="221"/>
      <c r="F61" s="168"/>
      <c r="G61" s="169"/>
      <c r="H61" s="169"/>
      <c r="I61" s="169"/>
      <c r="J61" s="169"/>
      <c r="K61" s="169"/>
      <c r="L61" s="169"/>
      <c r="M61" s="169"/>
      <c r="N61" s="171"/>
      <c r="O61" s="171"/>
      <c r="P61" s="194"/>
      <c r="Q61" s="171"/>
      <c r="R61" s="194"/>
      <c r="S61" s="109"/>
    </row>
    <row r="62" spans="1:19" s="104" customFormat="1" x14ac:dyDescent="0.25">
      <c r="A62" s="105"/>
      <c r="B62" s="222" t="s">
        <v>242</v>
      </c>
      <c r="C62" s="221">
        <v>39150</v>
      </c>
      <c r="D62" s="221">
        <v>1600.25</v>
      </c>
      <c r="E62" s="221"/>
      <c r="F62" s="168"/>
      <c r="G62" s="169"/>
      <c r="H62" s="169"/>
      <c r="I62" s="169"/>
      <c r="J62" s="169"/>
      <c r="K62" s="169"/>
      <c r="L62" s="169"/>
      <c r="M62" s="169"/>
      <c r="N62" s="171"/>
      <c r="O62" s="171"/>
      <c r="P62" s="194"/>
      <c r="Q62" s="171"/>
      <c r="R62" s="194"/>
      <c r="S62" s="109"/>
    </row>
    <row r="63" spans="1:19" s="104" customFormat="1" x14ac:dyDescent="0.25">
      <c r="A63" s="105"/>
      <c r="B63" s="222" t="s">
        <v>566</v>
      </c>
      <c r="C63" s="221">
        <v>62800</v>
      </c>
      <c r="D63" s="221">
        <v>5361</v>
      </c>
      <c r="E63" s="221">
        <v>221.75</v>
      </c>
      <c r="F63" s="168"/>
      <c r="G63" s="169"/>
      <c r="H63" s="169"/>
      <c r="I63" s="169"/>
      <c r="J63" s="169"/>
      <c r="K63" s="169"/>
      <c r="L63" s="169"/>
      <c r="M63" s="169"/>
      <c r="N63" s="171"/>
      <c r="O63" s="171"/>
      <c r="P63" s="194"/>
      <c r="Q63" s="171"/>
      <c r="R63" s="194"/>
      <c r="S63" s="109"/>
    </row>
    <row r="64" spans="1:19" s="104" customFormat="1" x14ac:dyDescent="0.25">
      <c r="A64" s="105"/>
      <c r="B64" s="222" t="s">
        <v>63</v>
      </c>
      <c r="C64" s="221">
        <v>179200</v>
      </c>
      <c r="D64" s="221">
        <v>14074.119999999999</v>
      </c>
      <c r="E64" s="221">
        <v>630</v>
      </c>
      <c r="F64" s="168"/>
      <c r="G64" s="169"/>
      <c r="H64" s="169"/>
      <c r="I64" s="169"/>
      <c r="J64" s="169"/>
      <c r="K64" s="169"/>
      <c r="L64" s="169"/>
      <c r="M64" s="169"/>
      <c r="N64" s="171"/>
      <c r="O64" s="171"/>
      <c r="P64" s="194"/>
      <c r="Q64" s="171"/>
      <c r="R64" s="194"/>
      <c r="S64" s="109"/>
    </row>
    <row r="65" spans="1:19" s="104" customFormat="1" x14ac:dyDescent="0.25">
      <c r="A65" s="105"/>
      <c r="B65" s="222" t="s">
        <v>338</v>
      </c>
      <c r="C65" s="221">
        <v>93500</v>
      </c>
      <c r="D65" s="221">
        <v>3442.5</v>
      </c>
      <c r="E65" s="221">
        <v>1231.25</v>
      </c>
      <c r="F65" s="168"/>
      <c r="G65" s="169"/>
      <c r="H65" s="169"/>
      <c r="I65" s="169"/>
      <c r="J65" s="169"/>
      <c r="K65" s="169"/>
      <c r="L65" s="169"/>
      <c r="M65" s="169"/>
      <c r="N65" s="171"/>
      <c r="O65" s="171"/>
      <c r="P65" s="194"/>
      <c r="Q65" s="171"/>
      <c r="R65" s="194"/>
      <c r="S65" s="109"/>
    </row>
    <row r="66" spans="1:19" s="104" customFormat="1" x14ac:dyDescent="0.25">
      <c r="A66" s="105"/>
      <c r="B66" s="222" t="s">
        <v>798</v>
      </c>
      <c r="C66" s="221">
        <v>179400</v>
      </c>
      <c r="D66" s="221">
        <v>8696</v>
      </c>
      <c r="E66" s="221">
        <v>1393.76</v>
      </c>
      <c r="F66" s="168"/>
      <c r="G66" s="169"/>
      <c r="H66" s="169"/>
      <c r="I66" s="169"/>
      <c r="J66" s="169"/>
      <c r="K66" s="169"/>
      <c r="L66" s="169"/>
      <c r="M66" s="169"/>
      <c r="N66" s="171"/>
      <c r="O66" s="171"/>
      <c r="P66" s="195"/>
      <c r="Q66" s="171"/>
      <c r="R66" s="194"/>
      <c r="S66" s="109"/>
    </row>
    <row r="67" spans="1:19" s="104" customFormat="1" x14ac:dyDescent="0.25">
      <c r="A67" s="105"/>
      <c r="B67" s="222" t="s">
        <v>793</v>
      </c>
      <c r="C67" s="221">
        <v>1432360</v>
      </c>
      <c r="D67" s="221">
        <v>102103.01999999999</v>
      </c>
      <c r="E67" s="221">
        <v>5028.95</v>
      </c>
      <c r="F67" s="168"/>
      <c r="G67" s="169"/>
      <c r="H67" s="169"/>
      <c r="I67" s="169"/>
      <c r="J67" s="169"/>
      <c r="K67" s="169"/>
      <c r="L67" s="169"/>
      <c r="M67" s="169"/>
      <c r="N67" s="171"/>
      <c r="O67" s="171"/>
      <c r="P67" s="194"/>
      <c r="Q67" s="171"/>
      <c r="R67" s="194"/>
      <c r="S67" s="109"/>
    </row>
    <row r="68" spans="1:19" s="104" customFormat="1" x14ac:dyDescent="0.25">
      <c r="A68" s="105"/>
      <c r="B68"/>
      <c r="C68"/>
      <c r="D68"/>
      <c r="E68" s="168"/>
      <c r="F68" s="168"/>
      <c r="G68" s="169"/>
      <c r="H68" s="169"/>
      <c r="I68" s="169"/>
      <c r="J68" s="169"/>
      <c r="K68" s="169"/>
      <c r="L68" s="169"/>
      <c r="M68" s="169"/>
      <c r="N68" s="171"/>
      <c r="O68" s="171"/>
      <c r="P68" s="194"/>
      <c r="Q68" s="171"/>
      <c r="R68" s="194"/>
      <c r="S68" s="109"/>
    </row>
    <row r="69" spans="1:19" s="104" customFormat="1" x14ac:dyDescent="0.25">
      <c r="A69" s="105"/>
      <c r="B69"/>
      <c r="C69"/>
      <c r="D69"/>
      <c r="E69" s="168"/>
      <c r="F69" s="168"/>
      <c r="G69" s="169"/>
      <c r="H69" s="169"/>
      <c r="I69" s="169"/>
      <c r="J69" s="169"/>
      <c r="K69" s="169"/>
      <c r="L69" s="169"/>
      <c r="M69" s="169"/>
      <c r="N69" s="171"/>
      <c r="O69" s="171"/>
      <c r="P69" s="194"/>
      <c r="Q69" s="171"/>
      <c r="R69" s="194"/>
      <c r="S69" s="109"/>
    </row>
    <row r="70" spans="1:19" s="104" customFormat="1" x14ac:dyDescent="0.25">
      <c r="B70"/>
      <c r="C70"/>
      <c r="D70"/>
      <c r="E70" s="168"/>
      <c r="F70" s="168"/>
      <c r="G70" s="169"/>
      <c r="H70" s="169"/>
      <c r="I70" s="169"/>
      <c r="J70" s="169"/>
      <c r="K70" s="169"/>
      <c r="L70" s="169"/>
      <c r="M70" s="169"/>
      <c r="N70" s="171"/>
      <c r="O70" s="171"/>
      <c r="P70" s="196"/>
      <c r="Q70" s="171"/>
      <c r="R70" s="194"/>
      <c r="S70" s="109"/>
    </row>
    <row r="71" spans="1:19" s="104" customFormat="1" x14ac:dyDescent="0.25">
      <c r="B71"/>
      <c r="C71"/>
      <c r="D71"/>
      <c r="E71" s="168"/>
      <c r="F71" s="168"/>
      <c r="G71" s="169"/>
      <c r="H71" s="169"/>
      <c r="I71" s="169"/>
      <c r="J71" s="169"/>
      <c r="K71" s="169"/>
      <c r="L71" s="169"/>
      <c r="M71" s="169"/>
      <c r="N71" s="171"/>
      <c r="O71" s="171"/>
      <c r="P71" s="194"/>
      <c r="Q71" s="171"/>
      <c r="R71" s="194"/>
      <c r="S71" s="109"/>
    </row>
    <row r="72" spans="1:19" s="104" customFormat="1" x14ac:dyDescent="0.25">
      <c r="B72"/>
      <c r="C72"/>
      <c r="D72"/>
      <c r="E72" s="168"/>
      <c r="F72" s="168"/>
      <c r="G72" s="169"/>
      <c r="H72" s="169"/>
      <c r="I72" s="169"/>
      <c r="J72" s="169"/>
      <c r="K72" s="169"/>
      <c r="L72" s="169"/>
      <c r="M72" s="169"/>
      <c r="N72" s="171"/>
      <c r="O72" s="171"/>
      <c r="P72" s="196"/>
      <c r="Q72" s="171"/>
      <c r="R72" s="194"/>
      <c r="S72" s="109"/>
    </row>
    <row r="73" spans="1:19" s="104" customFormat="1" x14ac:dyDescent="0.25">
      <c r="B73"/>
      <c r="C73"/>
      <c r="D73"/>
      <c r="E73" s="101" t="s">
        <v>40</v>
      </c>
      <c r="F73" s="102"/>
      <c r="G73" s="101"/>
      <c r="H73" s="101"/>
      <c r="I73" s="101"/>
      <c r="J73" s="101"/>
      <c r="K73" s="101"/>
      <c r="L73" s="101"/>
      <c r="M73" s="101"/>
      <c r="N73" s="103"/>
      <c r="O73" s="103"/>
      <c r="P73" s="103"/>
      <c r="Q73" s="103"/>
      <c r="R73" s="103"/>
    </row>
    <row r="74" spans="1:19" x14ac:dyDescent="0.25">
      <c r="A74"/>
      <c r="B74"/>
      <c r="C74"/>
      <c r="D74" s="104"/>
      <c r="E74" s="101"/>
      <c r="F74" s="102"/>
      <c r="G74" s="101"/>
      <c r="H74" s="101"/>
      <c r="I74" s="101"/>
      <c r="J74" s="101"/>
      <c r="K74" s="101"/>
      <c r="L74" s="101"/>
      <c r="M74" s="101"/>
      <c r="N74" s="103"/>
      <c r="O74" s="103"/>
      <c r="P74" s="103"/>
      <c r="Q74" s="103"/>
      <c r="R74" s="103"/>
    </row>
    <row r="75" spans="1:19" x14ac:dyDescent="0.25">
      <c r="A75"/>
      <c r="B75"/>
      <c r="C75"/>
      <c r="D75" s="101"/>
      <c r="E75" s="101"/>
      <c r="F75" s="101"/>
      <c r="G75" s="101"/>
      <c r="H75" s="101"/>
      <c r="I75" s="103"/>
      <c r="J75" s="103"/>
      <c r="K75" s="103"/>
      <c r="L75" s="103"/>
      <c r="M75" s="103"/>
      <c r="N75"/>
      <c r="O75"/>
      <c r="P75"/>
      <c r="Q75"/>
      <c r="R75"/>
    </row>
    <row r="76" spans="1:19" x14ac:dyDescent="0.25">
      <c r="A76"/>
      <c r="B76"/>
      <c r="C76"/>
      <c r="D76" s="101"/>
      <c r="E76" s="101"/>
      <c r="F76" s="101"/>
      <c r="G76" s="101"/>
      <c r="H76" s="101"/>
      <c r="I76" s="103"/>
      <c r="J76" s="103"/>
      <c r="K76" s="103"/>
      <c r="L76" s="103"/>
      <c r="M76" s="103"/>
      <c r="N76"/>
      <c r="O76"/>
      <c r="P76"/>
      <c r="Q76"/>
      <c r="R76"/>
    </row>
    <row r="77" spans="1:19" x14ac:dyDescent="0.25">
      <c r="A77" s="102"/>
      <c r="B77" s="101"/>
      <c r="C77" s="101"/>
      <c r="D77" s="101"/>
      <c r="E77" s="101"/>
      <c r="F77" s="101"/>
      <c r="G77" s="101"/>
      <c r="H77" s="101"/>
      <c r="I77" s="103"/>
      <c r="J77" s="103"/>
      <c r="K77" s="103"/>
      <c r="L77" s="103"/>
      <c r="M77" s="103"/>
      <c r="N77"/>
      <c r="O77"/>
      <c r="P77"/>
      <c r="Q77"/>
      <c r="R77"/>
    </row>
    <row r="78" spans="1:19" x14ac:dyDescent="0.25">
      <c r="A78" s="102"/>
      <c r="B78" s="101"/>
      <c r="C78" s="101"/>
      <c r="D78" s="101"/>
      <c r="E78" s="101"/>
      <c r="F78" s="101"/>
      <c r="G78" s="101"/>
      <c r="H78" s="101"/>
      <c r="I78" s="103"/>
      <c r="J78" s="103"/>
      <c r="K78" s="103"/>
      <c r="L78" s="103"/>
      <c r="M78" s="103"/>
      <c r="N78"/>
      <c r="O78"/>
      <c r="P78"/>
      <c r="Q78"/>
      <c r="R78"/>
    </row>
    <row r="79" spans="1:19" x14ac:dyDescent="0.25">
      <c r="A79" s="102"/>
      <c r="B79" s="101" t="s">
        <v>40</v>
      </c>
      <c r="C79" s="101"/>
      <c r="D79" s="101"/>
      <c r="E79" s="101"/>
      <c r="F79" s="101"/>
      <c r="G79" s="101"/>
      <c r="H79" s="101"/>
      <c r="I79" s="103"/>
      <c r="J79" s="103"/>
      <c r="K79" s="103"/>
      <c r="L79" s="103"/>
      <c r="M79" s="103"/>
      <c r="N79"/>
      <c r="O79"/>
      <c r="P79"/>
      <c r="Q79"/>
      <c r="R79"/>
    </row>
    <row r="80" spans="1:19" x14ac:dyDescent="0.25">
      <c r="A80" s="102"/>
      <c r="B80" s="101"/>
      <c r="C80" s="101"/>
      <c r="D80" s="101"/>
      <c r="E80" s="101"/>
      <c r="F80" s="101"/>
      <c r="G80" s="101"/>
      <c r="H80" s="101"/>
      <c r="I80" s="103"/>
      <c r="J80" s="103"/>
      <c r="K80" s="103"/>
      <c r="L80" s="103"/>
      <c r="M80" s="103"/>
      <c r="N80"/>
      <c r="O80"/>
      <c r="P80"/>
      <c r="Q80"/>
      <c r="R80"/>
    </row>
    <row r="81" spans="1:18" x14ac:dyDescent="0.25">
      <c r="A81" s="102"/>
      <c r="B81" s="101"/>
      <c r="C81" s="101"/>
      <c r="D81" s="101"/>
      <c r="E81" s="101"/>
      <c r="F81" s="101"/>
      <c r="G81" s="101"/>
      <c r="H81" s="101"/>
      <c r="I81" s="103"/>
      <c r="J81" s="103"/>
      <c r="K81" s="103"/>
      <c r="L81" s="103"/>
      <c r="M81" s="103"/>
      <c r="N81"/>
      <c r="O81"/>
      <c r="P81"/>
      <c r="Q81"/>
      <c r="R81"/>
    </row>
    <row r="82" spans="1:18" x14ac:dyDescent="0.25">
      <c r="A82" s="102"/>
      <c r="B82" s="101"/>
      <c r="C82" s="101"/>
      <c r="D82" s="101"/>
      <c r="E82" s="101"/>
      <c r="F82" s="101"/>
      <c r="G82" s="101"/>
      <c r="H82" s="101"/>
      <c r="I82" s="103"/>
      <c r="J82" s="103"/>
      <c r="K82" s="103"/>
      <c r="L82" s="103"/>
      <c r="M82" s="103"/>
      <c r="N82"/>
      <c r="O82"/>
      <c r="P82"/>
      <c r="Q82"/>
      <c r="R82"/>
    </row>
    <row r="83" spans="1:18" x14ac:dyDescent="0.25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/>
      <c r="O83"/>
      <c r="P83"/>
      <c r="Q83"/>
      <c r="R83"/>
    </row>
    <row r="84" spans="1:18" x14ac:dyDescent="0.25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/>
      <c r="O84"/>
      <c r="P84"/>
      <c r="Q84"/>
      <c r="R84"/>
    </row>
    <row r="85" spans="1:18" x14ac:dyDescent="0.25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/>
      <c r="O85"/>
      <c r="P85"/>
      <c r="Q85"/>
      <c r="R85"/>
    </row>
    <row r="86" spans="1:18" x14ac:dyDescent="0.25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/>
      <c r="O86"/>
      <c r="P86"/>
      <c r="Q86"/>
      <c r="R86"/>
    </row>
    <row r="87" spans="1:18" x14ac:dyDescent="0.25">
      <c r="A87"/>
      <c r="B87"/>
      <c r="C87"/>
      <c r="D87" s="107"/>
      <c r="E87" s="107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</row>
    <row r="88" spans="1:18" x14ac:dyDescent="0.25">
      <c r="A88"/>
      <c r="B88"/>
      <c r="C88"/>
      <c r="D88" s="107"/>
      <c r="E88" s="107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</row>
    <row r="89" spans="1:18" x14ac:dyDescent="0.25">
      <c r="A89"/>
      <c r="B89"/>
      <c r="C89"/>
      <c r="D89" s="107"/>
      <c r="E89" s="107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</row>
    <row r="90" spans="1:18" x14ac:dyDescent="0.25">
      <c r="A90"/>
      <c r="B90"/>
      <c r="C90"/>
      <c r="D90" s="107"/>
      <c r="E90" s="107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</row>
    <row r="91" spans="1:18" x14ac:dyDescent="0.25">
      <c r="A91"/>
      <c r="B91"/>
      <c r="C91"/>
      <c r="D91" s="107"/>
      <c r="E91" s="107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</row>
    <row r="92" spans="1:18" x14ac:dyDescent="0.25">
      <c r="A92"/>
      <c r="B92"/>
      <c r="C92"/>
      <c r="D92" s="107"/>
      <c r="E92" s="107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</row>
    <row r="93" spans="1:18" x14ac:dyDescent="0.25">
      <c r="A93" s="101"/>
      <c r="B93" s="107"/>
      <c r="C93" s="107"/>
      <c r="D93" s="107"/>
      <c r="E93" s="107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</row>
    <row r="94" spans="1:18" x14ac:dyDescent="0.25">
      <c r="A94" s="101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</row>
    <row r="95" spans="1:18" x14ac:dyDescent="0.25">
      <c r="A95" s="101"/>
      <c r="B95" s="104"/>
      <c r="C95" s="104"/>
      <c r="D95" s="104"/>
      <c r="E95" s="101"/>
      <c r="F95" s="102"/>
      <c r="G95" s="101"/>
      <c r="H95" s="101"/>
      <c r="I95" s="101"/>
      <c r="J95" s="101"/>
      <c r="K95" s="101"/>
      <c r="L95" s="101"/>
      <c r="M95" s="101"/>
      <c r="N95" s="103"/>
      <c r="O95" s="103"/>
      <c r="P95" s="103"/>
      <c r="Q95" s="103"/>
      <c r="R95" s="103"/>
    </row>
    <row r="96" spans="1:18" x14ac:dyDescent="0.25">
      <c r="A96" s="101"/>
      <c r="B96" s="104"/>
      <c r="C96" s="104"/>
      <c r="D96" s="104"/>
      <c r="E96" s="101"/>
      <c r="F96" s="102"/>
      <c r="G96" s="101"/>
      <c r="H96" s="101"/>
      <c r="I96" s="101"/>
      <c r="J96" s="101"/>
      <c r="K96" s="101"/>
      <c r="L96" s="101"/>
      <c r="M96" s="101"/>
      <c r="N96" s="103"/>
      <c r="O96" s="103"/>
      <c r="P96" s="103"/>
      <c r="Q96" s="103"/>
      <c r="R96" s="103"/>
    </row>
    <row r="97" spans="1:18" x14ac:dyDescent="0.25">
      <c r="A97" s="101"/>
      <c r="B97" s="104"/>
      <c r="C97" s="104"/>
      <c r="D97" s="104"/>
      <c r="E97" s="101"/>
      <c r="F97" s="102"/>
      <c r="G97" s="101"/>
      <c r="H97" s="101"/>
      <c r="I97" s="101"/>
      <c r="J97" s="101"/>
      <c r="K97" s="101"/>
      <c r="L97" s="101"/>
      <c r="M97" s="101"/>
      <c r="N97" s="103"/>
      <c r="O97" s="103"/>
      <c r="P97" s="103"/>
      <c r="Q97" s="103"/>
      <c r="R97" s="103"/>
    </row>
    <row r="98" spans="1:18" x14ac:dyDescent="0.25">
      <c r="A98" s="101"/>
      <c r="B98" s="104"/>
      <c r="C98" s="104"/>
      <c r="D98" s="104"/>
      <c r="E98" s="101"/>
      <c r="F98" s="102"/>
      <c r="G98" s="101"/>
      <c r="H98" s="101"/>
      <c r="I98" s="101"/>
      <c r="J98" s="101"/>
      <c r="K98" s="101"/>
      <c r="L98" s="101"/>
      <c r="M98" s="101"/>
      <c r="N98" s="103"/>
      <c r="O98" s="103"/>
      <c r="P98" s="103"/>
      <c r="Q98" s="103"/>
      <c r="R98" s="103"/>
    </row>
    <row r="99" spans="1:18" x14ac:dyDescent="0.25">
      <c r="A99" s="101"/>
      <c r="B99" s="104"/>
      <c r="C99" s="104"/>
      <c r="D99" s="104"/>
      <c r="E99" s="101"/>
      <c r="F99" s="102"/>
      <c r="G99" s="101"/>
      <c r="H99" s="101"/>
      <c r="I99" s="101"/>
      <c r="J99" s="101"/>
      <c r="K99" s="101"/>
      <c r="L99" s="101"/>
      <c r="M99" s="101"/>
      <c r="N99" s="103"/>
      <c r="O99" s="103"/>
      <c r="P99" s="103"/>
      <c r="Q99" s="103"/>
      <c r="R99" s="103"/>
    </row>
    <row r="100" spans="1:18" x14ac:dyDescent="0.25">
      <c r="A100" s="101"/>
      <c r="B100" s="104"/>
      <c r="C100" s="104"/>
      <c r="D100" s="104"/>
      <c r="E100" s="101"/>
      <c r="F100" s="102"/>
      <c r="G100" s="101"/>
      <c r="H100" s="101"/>
      <c r="I100" s="101"/>
      <c r="J100" s="101"/>
      <c r="K100" s="101"/>
      <c r="L100" s="101"/>
      <c r="M100" s="101"/>
      <c r="N100" s="103"/>
      <c r="O100" s="103"/>
      <c r="P100" s="103"/>
      <c r="Q100" s="103"/>
      <c r="R100" s="103"/>
    </row>
    <row r="101" spans="1:18" x14ac:dyDescent="0.25">
      <c r="A101" s="101"/>
      <c r="B101" s="104"/>
      <c r="C101" s="104"/>
      <c r="D101" s="104"/>
      <c r="E101" s="101"/>
      <c r="F101" s="102"/>
      <c r="G101" s="101"/>
      <c r="H101" s="101"/>
      <c r="I101" s="101"/>
      <c r="J101" s="101"/>
      <c r="K101" s="101"/>
      <c r="L101" s="101"/>
      <c r="M101" s="101"/>
      <c r="N101" s="103"/>
      <c r="O101" s="103"/>
      <c r="P101" s="103"/>
      <c r="Q101" s="103"/>
      <c r="R101" s="103"/>
    </row>
    <row r="102" spans="1:18" x14ac:dyDescent="0.25">
      <c r="A102" s="101"/>
      <c r="B102" s="104"/>
      <c r="C102" s="104"/>
      <c r="D102" s="104"/>
      <c r="E102" s="101"/>
      <c r="F102" s="102"/>
      <c r="G102" s="101"/>
      <c r="H102" s="101"/>
      <c r="I102" s="101"/>
      <c r="J102" s="101"/>
      <c r="K102" s="101"/>
      <c r="L102" s="101"/>
      <c r="M102" s="101"/>
      <c r="N102" s="103"/>
      <c r="O102" s="103"/>
      <c r="P102" s="103"/>
      <c r="Q102" s="103"/>
      <c r="R102" s="103"/>
    </row>
    <row r="103" spans="1:18" x14ac:dyDescent="0.25">
      <c r="A103" s="101"/>
      <c r="B103" s="104"/>
      <c r="C103" s="104"/>
      <c r="D103" s="104"/>
      <c r="E103" s="101"/>
      <c r="F103" s="102"/>
      <c r="G103" s="101"/>
      <c r="H103" s="101"/>
      <c r="I103" s="101"/>
      <c r="J103" s="101"/>
      <c r="K103" s="101"/>
      <c r="L103" s="101"/>
      <c r="M103" s="101"/>
      <c r="N103" s="103"/>
      <c r="O103" s="103"/>
      <c r="P103" s="103"/>
      <c r="Q103" s="103"/>
      <c r="R103" s="103"/>
    </row>
    <row r="104" spans="1:18" x14ac:dyDescent="0.25">
      <c r="A104" s="101"/>
      <c r="B104" s="104"/>
      <c r="C104" s="104"/>
      <c r="D104" s="104"/>
      <c r="E104" s="101"/>
      <c r="F104" s="102"/>
      <c r="G104" s="101"/>
      <c r="H104" s="101"/>
      <c r="I104" s="101"/>
      <c r="J104" s="101"/>
      <c r="K104" s="101"/>
      <c r="L104" s="101"/>
      <c r="M104" s="101"/>
      <c r="N104" s="103"/>
      <c r="O104" s="103"/>
      <c r="P104" s="103"/>
      <c r="Q104" s="103"/>
      <c r="R104" s="103"/>
    </row>
    <row r="105" spans="1:18" x14ac:dyDescent="0.25">
      <c r="A105" s="101"/>
      <c r="B105" s="104"/>
      <c r="C105" s="104"/>
      <c r="D105" s="104"/>
      <c r="E105" s="101"/>
      <c r="F105" s="102"/>
      <c r="G105" s="101"/>
      <c r="H105" s="101"/>
      <c r="I105" s="101"/>
      <c r="J105" s="101"/>
      <c r="K105" s="101"/>
      <c r="L105" s="101"/>
      <c r="M105" s="101"/>
      <c r="N105" s="103"/>
      <c r="O105" s="103"/>
      <c r="P105" s="103"/>
      <c r="Q105" s="103"/>
      <c r="R105" s="103"/>
    </row>
    <row r="106" spans="1:18" x14ac:dyDescent="0.25">
      <c r="A106" s="101"/>
      <c r="B106" s="104"/>
      <c r="C106" s="104"/>
      <c r="D106" s="104"/>
      <c r="E106" s="101"/>
      <c r="F106" s="102"/>
      <c r="G106" s="101"/>
      <c r="H106" s="101"/>
      <c r="I106" s="101"/>
      <c r="J106" s="101"/>
      <c r="K106" s="101"/>
      <c r="L106" s="101"/>
      <c r="M106" s="101"/>
      <c r="N106" s="103"/>
      <c r="O106" s="103"/>
      <c r="P106" s="103"/>
      <c r="Q106" s="103"/>
      <c r="R106" s="103"/>
    </row>
    <row r="107" spans="1:18" x14ac:dyDescent="0.25">
      <c r="A107" s="101"/>
      <c r="B107" s="104"/>
      <c r="C107" s="104"/>
      <c r="D107" s="104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3"/>
      <c r="P107" s="103"/>
      <c r="Q107" s="103"/>
      <c r="R107" s="103"/>
    </row>
    <row r="108" spans="1:18" x14ac:dyDescent="0.25">
      <c r="A108" s="101"/>
      <c r="B108" s="104"/>
      <c r="C108" s="104"/>
      <c r="D108" s="104"/>
      <c r="E108" s="101"/>
      <c r="F108" s="102"/>
      <c r="G108" s="101"/>
      <c r="H108" s="101"/>
      <c r="I108" s="101"/>
      <c r="J108" s="101"/>
      <c r="K108" s="101"/>
      <c r="L108" s="101"/>
      <c r="M108" s="101"/>
      <c r="N108" s="103"/>
      <c r="O108" s="103"/>
      <c r="P108" s="103"/>
      <c r="Q108" s="103"/>
      <c r="R108" s="103"/>
    </row>
    <row r="109" spans="1:18" x14ac:dyDescent="0.25">
      <c r="A109" s="101"/>
      <c r="B109" s="104"/>
      <c r="C109" s="104"/>
      <c r="D109" s="104"/>
      <c r="E109" s="101"/>
      <c r="F109" s="102"/>
      <c r="G109" s="101"/>
      <c r="H109" s="101"/>
      <c r="I109" s="101"/>
      <c r="J109" s="101"/>
      <c r="K109" s="101"/>
      <c r="L109" s="101"/>
      <c r="M109" s="101"/>
      <c r="N109" s="103"/>
      <c r="O109" s="103"/>
      <c r="P109" s="103"/>
      <c r="Q109" s="103"/>
      <c r="R109" s="103"/>
    </row>
    <row r="110" spans="1:18" x14ac:dyDescent="0.25">
      <c r="A110" s="101"/>
      <c r="B110" s="104"/>
      <c r="C110" s="104"/>
      <c r="D110" s="104"/>
      <c r="E110" s="101"/>
      <c r="F110" s="102"/>
      <c r="G110" s="101"/>
      <c r="H110" s="101"/>
      <c r="I110" s="101"/>
      <c r="J110" s="101"/>
      <c r="K110" s="101"/>
      <c r="L110" s="101"/>
      <c r="M110" s="101"/>
      <c r="N110" s="103"/>
      <c r="O110" s="103"/>
      <c r="P110" s="103"/>
      <c r="Q110" s="103"/>
      <c r="R110" s="103"/>
    </row>
    <row r="111" spans="1:18" x14ac:dyDescent="0.25">
      <c r="A111" s="101"/>
      <c r="B111" s="104"/>
      <c r="C111" s="104"/>
      <c r="D111" s="104"/>
      <c r="E111" s="101"/>
      <c r="F111" s="102"/>
      <c r="G111" s="101"/>
      <c r="H111" s="101"/>
      <c r="I111" s="101"/>
      <c r="J111" s="101"/>
      <c r="K111" s="101"/>
      <c r="L111" s="101"/>
      <c r="M111" s="101"/>
      <c r="N111" s="103"/>
      <c r="O111" s="103"/>
      <c r="P111" s="103"/>
      <c r="Q111" s="103"/>
      <c r="R111" s="103"/>
    </row>
    <row r="112" spans="1:18" x14ac:dyDescent="0.25">
      <c r="A112" s="101"/>
      <c r="B112" s="104"/>
      <c r="C112" s="104"/>
      <c r="D112" s="104"/>
      <c r="E112" s="101"/>
      <c r="F112" s="102"/>
      <c r="G112" s="101"/>
      <c r="H112" s="101"/>
      <c r="I112" s="101"/>
      <c r="J112" s="101"/>
      <c r="K112" s="101"/>
      <c r="L112" s="101"/>
      <c r="M112" s="101"/>
      <c r="N112" s="103"/>
      <c r="O112" s="103"/>
      <c r="P112" s="103"/>
      <c r="Q112" s="103"/>
      <c r="R112" s="103"/>
    </row>
    <row r="113" spans="1:18" x14ac:dyDescent="0.25">
      <c r="A113" s="101"/>
      <c r="B113" s="104"/>
      <c r="C113" s="104"/>
      <c r="D113" s="104"/>
      <c r="E113" s="101"/>
      <c r="F113" s="102"/>
      <c r="G113" s="101"/>
      <c r="H113" s="101"/>
      <c r="I113" s="101"/>
      <c r="J113" s="101"/>
      <c r="K113" s="101"/>
      <c r="L113" s="101"/>
      <c r="M113" s="101"/>
      <c r="N113" s="103"/>
      <c r="O113" s="103"/>
      <c r="P113" s="103"/>
      <c r="Q113" s="103"/>
      <c r="R113" s="103"/>
    </row>
    <row r="114" spans="1:18" x14ac:dyDescent="0.25">
      <c r="A114" s="101"/>
      <c r="B114" s="104"/>
      <c r="C114" s="104"/>
      <c r="D114" s="104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3"/>
      <c r="P114" s="103"/>
      <c r="Q114" s="103"/>
      <c r="R114" s="103"/>
    </row>
    <row r="115" spans="1:18" x14ac:dyDescent="0.25">
      <c r="A115" s="101"/>
      <c r="B115" s="104"/>
      <c r="C115" s="104"/>
      <c r="D115" s="104"/>
      <c r="E115" s="101"/>
      <c r="F115" s="102"/>
      <c r="G115" s="101"/>
      <c r="H115" s="101"/>
      <c r="I115" s="101"/>
      <c r="J115" s="101"/>
      <c r="K115" s="101"/>
      <c r="L115" s="101"/>
      <c r="M115" s="101"/>
      <c r="N115" s="103"/>
      <c r="O115" s="103"/>
      <c r="P115" s="103"/>
      <c r="Q115" s="103"/>
      <c r="R115" s="103"/>
    </row>
    <row r="116" spans="1:18" x14ac:dyDescent="0.25">
      <c r="A116" s="101"/>
      <c r="B116" s="104"/>
      <c r="C116" s="104"/>
      <c r="D116" s="104"/>
      <c r="E116" s="101"/>
      <c r="F116" s="102"/>
      <c r="G116" s="101"/>
      <c r="H116" s="101"/>
      <c r="I116" s="101"/>
      <c r="J116" s="101"/>
      <c r="K116" s="101"/>
      <c r="L116" s="101"/>
      <c r="M116" s="101"/>
      <c r="N116" s="103"/>
      <c r="O116" s="103"/>
      <c r="P116" s="103"/>
      <c r="Q116" s="103"/>
      <c r="R116" s="103"/>
    </row>
    <row r="117" spans="1:18" x14ac:dyDescent="0.25">
      <c r="A117" s="101"/>
      <c r="B117" s="104"/>
      <c r="C117" s="104"/>
      <c r="D117" s="104"/>
      <c r="E117" s="101"/>
      <c r="F117" s="102"/>
      <c r="G117" s="101"/>
      <c r="H117" s="101"/>
      <c r="I117" s="101"/>
      <c r="J117" s="101"/>
      <c r="K117" s="101"/>
      <c r="L117" s="101"/>
      <c r="M117" s="101"/>
      <c r="N117" s="103"/>
      <c r="O117" s="103"/>
      <c r="P117" s="103"/>
      <c r="Q117" s="103"/>
      <c r="R117" s="103"/>
    </row>
    <row r="118" spans="1:18" x14ac:dyDescent="0.25">
      <c r="A118" s="101"/>
      <c r="B118" s="104"/>
      <c r="C118" s="104"/>
      <c r="D118" s="104"/>
      <c r="E118" s="101"/>
      <c r="F118" s="102"/>
      <c r="G118" s="101"/>
      <c r="H118" s="101"/>
      <c r="I118" s="101"/>
      <c r="J118" s="101"/>
      <c r="K118" s="101"/>
      <c r="L118" s="101"/>
      <c r="M118" s="101"/>
      <c r="N118" s="103"/>
      <c r="O118" s="103"/>
      <c r="P118" s="103"/>
      <c r="Q118" s="103"/>
      <c r="R118" s="103"/>
    </row>
    <row r="119" spans="1:18" x14ac:dyDescent="0.25">
      <c r="A119" s="101"/>
      <c r="B119" s="104"/>
      <c r="C119" s="104"/>
      <c r="D119" s="104"/>
      <c r="E119" s="101"/>
      <c r="F119" s="102"/>
      <c r="G119" s="101"/>
      <c r="H119" s="101"/>
      <c r="I119" s="101"/>
      <c r="J119" s="101"/>
      <c r="K119" s="101"/>
      <c r="L119" s="101"/>
      <c r="M119" s="101"/>
      <c r="N119" s="103"/>
      <c r="O119" s="103"/>
      <c r="P119" s="103"/>
      <c r="Q119" s="103"/>
      <c r="R119" s="103"/>
    </row>
    <row r="120" spans="1:18" x14ac:dyDescent="0.25">
      <c r="A120" s="101"/>
      <c r="B120" s="104"/>
      <c r="C120" s="104"/>
      <c r="D120" s="104"/>
      <c r="E120" s="101"/>
      <c r="F120" s="102"/>
      <c r="G120" s="101"/>
      <c r="H120" s="101"/>
      <c r="I120" s="101"/>
      <c r="J120" s="101"/>
      <c r="K120" s="101"/>
      <c r="L120" s="101"/>
      <c r="M120" s="101"/>
      <c r="N120" s="103"/>
      <c r="O120" s="103"/>
      <c r="P120" s="103"/>
      <c r="Q120" s="103"/>
      <c r="R120" s="103"/>
    </row>
    <row r="121" spans="1:18" x14ac:dyDescent="0.25">
      <c r="A121" s="101"/>
      <c r="B121" s="104"/>
      <c r="C121" s="104"/>
      <c r="D121" s="104"/>
      <c r="E121" s="101"/>
      <c r="F121" s="102"/>
      <c r="G121" s="101"/>
      <c r="H121" s="101"/>
      <c r="I121" s="101"/>
      <c r="J121" s="101"/>
      <c r="K121" s="101"/>
      <c r="L121" s="101"/>
      <c r="M121" s="101"/>
      <c r="N121" s="103"/>
      <c r="O121" s="103"/>
      <c r="P121" s="103"/>
      <c r="Q121" s="103"/>
      <c r="R121" s="103"/>
    </row>
    <row r="122" spans="1:18" x14ac:dyDescent="0.25">
      <c r="A122" s="101"/>
      <c r="B122" s="104"/>
      <c r="C122" s="104"/>
      <c r="D122" s="104"/>
      <c r="E122" s="101"/>
      <c r="F122" s="102"/>
      <c r="G122" s="101"/>
      <c r="H122" s="101"/>
      <c r="I122" s="101"/>
      <c r="J122" s="101"/>
      <c r="K122" s="101"/>
      <c r="L122" s="101"/>
      <c r="M122" s="101"/>
      <c r="N122" s="103"/>
      <c r="O122" s="103"/>
      <c r="P122" s="103"/>
      <c r="Q122" s="103"/>
      <c r="R122" s="103"/>
    </row>
    <row r="123" spans="1:18" x14ac:dyDescent="0.25">
      <c r="A123" s="101"/>
      <c r="B123" s="104"/>
      <c r="C123" s="104"/>
      <c r="D123" s="104"/>
      <c r="E123" s="101"/>
      <c r="F123" s="102"/>
      <c r="G123" s="101"/>
      <c r="H123" s="101"/>
      <c r="I123" s="101"/>
      <c r="J123" s="101"/>
      <c r="K123" s="101"/>
      <c r="L123" s="101"/>
      <c r="M123" s="101"/>
      <c r="N123" s="103"/>
      <c r="O123" s="103"/>
      <c r="P123" s="103"/>
      <c r="Q123" s="103"/>
      <c r="R123" s="103"/>
    </row>
    <row r="124" spans="1:18" x14ac:dyDescent="0.25">
      <c r="A124" s="101"/>
      <c r="B124" s="104"/>
      <c r="C124" s="104"/>
      <c r="D124" s="104"/>
      <c r="E124" s="101"/>
      <c r="F124" s="102"/>
      <c r="G124" s="101"/>
      <c r="H124" s="101"/>
      <c r="I124" s="101"/>
      <c r="J124" s="101"/>
      <c r="K124" s="101"/>
      <c r="L124" s="101"/>
      <c r="M124" s="101"/>
      <c r="N124" s="103"/>
      <c r="O124" s="103"/>
      <c r="P124" s="103"/>
      <c r="Q124" s="103"/>
      <c r="R124" s="103"/>
    </row>
    <row r="125" spans="1:18" x14ac:dyDescent="0.25">
      <c r="A125" s="101"/>
      <c r="B125" s="104"/>
      <c r="C125" s="104"/>
      <c r="D125" s="104"/>
      <c r="E125" s="101"/>
      <c r="F125" s="102"/>
      <c r="G125" s="101"/>
      <c r="H125" s="101"/>
      <c r="I125" s="101"/>
      <c r="J125" s="101"/>
      <c r="K125" s="101"/>
      <c r="L125" s="101"/>
      <c r="M125" s="101"/>
      <c r="N125" s="103"/>
      <c r="O125" s="103"/>
      <c r="P125" s="103"/>
      <c r="Q125" s="103"/>
      <c r="R125" s="103"/>
    </row>
    <row r="126" spans="1:18" x14ac:dyDescent="0.25">
      <c r="A126" s="101"/>
      <c r="B126" s="101"/>
      <c r="C126" s="101"/>
      <c r="D126" s="101"/>
      <c r="E126" s="101"/>
      <c r="F126" s="102"/>
      <c r="G126" s="101"/>
      <c r="H126" s="101"/>
      <c r="I126" s="101"/>
      <c r="J126" s="101"/>
      <c r="K126" s="101"/>
      <c r="L126" s="101"/>
      <c r="M126" s="101"/>
      <c r="N126" s="103"/>
      <c r="O126" s="103"/>
      <c r="P126" s="103"/>
      <c r="Q126" s="103"/>
      <c r="R126" s="103"/>
    </row>
    <row r="127" spans="1:18" x14ac:dyDescent="0.25">
      <c r="A127" s="101"/>
      <c r="B127" s="101"/>
      <c r="C127" s="101"/>
      <c r="D127" s="101"/>
      <c r="E127" s="101"/>
      <c r="F127" s="102"/>
      <c r="G127" s="101"/>
      <c r="H127" s="101"/>
      <c r="I127" s="101"/>
      <c r="J127" s="101"/>
      <c r="K127" s="101"/>
      <c r="L127" s="101"/>
      <c r="M127" s="101"/>
      <c r="N127" s="103"/>
      <c r="O127" s="103"/>
      <c r="P127" s="103"/>
      <c r="Q127" s="103"/>
      <c r="R127" s="103"/>
    </row>
    <row r="128" spans="1:18" x14ac:dyDescent="0.25">
      <c r="A128" s="101"/>
      <c r="B128" s="101"/>
      <c r="C128" s="101"/>
      <c r="D128" s="101"/>
      <c r="E128" s="101"/>
      <c r="F128" s="102"/>
      <c r="G128" s="101"/>
      <c r="H128" s="101"/>
      <c r="I128" s="101"/>
      <c r="J128" s="101"/>
      <c r="K128" s="101"/>
      <c r="L128" s="101"/>
      <c r="M128" s="101"/>
      <c r="N128" s="103"/>
      <c r="O128" s="103"/>
      <c r="P128" s="103"/>
      <c r="Q128" s="103"/>
      <c r="R128" s="103"/>
    </row>
    <row r="129" spans="1:20" x14ac:dyDescent="0.25">
      <c r="A129" s="101"/>
      <c r="B129" s="101"/>
      <c r="C129" s="101"/>
      <c r="D129" s="101"/>
      <c r="E129" s="101"/>
      <c r="F129" s="102"/>
      <c r="G129" s="101"/>
      <c r="H129" s="101"/>
      <c r="I129" s="101"/>
      <c r="J129" s="101"/>
      <c r="K129" s="101"/>
      <c r="L129" s="101"/>
      <c r="M129" s="101"/>
      <c r="N129" s="103"/>
      <c r="O129" s="103"/>
      <c r="P129" s="103"/>
      <c r="Q129" s="103"/>
      <c r="R129" s="103"/>
    </row>
    <row r="130" spans="1:20" x14ac:dyDescent="0.25">
      <c r="A130" s="101"/>
      <c r="B130" s="101"/>
      <c r="C130" s="101"/>
      <c r="D130" s="101"/>
      <c r="E130" s="101"/>
      <c r="F130" s="102"/>
      <c r="G130" s="101"/>
      <c r="H130" s="101"/>
      <c r="I130" s="101"/>
      <c r="J130" s="101"/>
      <c r="K130" s="101"/>
      <c r="L130" s="101"/>
      <c r="M130" s="101"/>
      <c r="N130" s="103"/>
      <c r="O130" s="103"/>
      <c r="P130" s="103"/>
      <c r="Q130" s="103"/>
      <c r="R130" s="103"/>
    </row>
    <row r="131" spans="1:20" x14ac:dyDescent="0.25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8"/>
      <c r="O131" s="108"/>
      <c r="P131" s="108"/>
      <c r="Q131" s="108"/>
      <c r="R131" s="108"/>
    </row>
    <row r="132" spans="1:20" x14ac:dyDescent="0.25">
      <c r="A132" s="104"/>
      <c r="B132" s="104"/>
      <c r="C132" s="104"/>
      <c r="D132" s="109"/>
      <c r="E132" s="110"/>
      <c r="F132" s="107"/>
      <c r="G132" s="107"/>
      <c r="H132" s="107"/>
      <c r="I132" s="107"/>
      <c r="J132" s="107"/>
      <c r="K132" s="107"/>
      <c r="L132" s="107"/>
      <c r="M132" s="107"/>
      <c r="N132" s="108"/>
      <c r="O132" s="108"/>
      <c r="P132" s="108"/>
      <c r="Q132" s="108"/>
      <c r="R132" s="108"/>
    </row>
    <row r="133" spans="1:20" x14ac:dyDescent="0.25">
      <c r="A133" s="105"/>
      <c r="B133" s="106"/>
      <c r="C133" s="106"/>
      <c r="D133" s="111"/>
      <c r="E133" s="110"/>
      <c r="F133" s="107"/>
      <c r="G133" s="107"/>
      <c r="H133" s="107"/>
      <c r="I133" s="107"/>
      <c r="J133" s="107"/>
      <c r="K133" s="107"/>
      <c r="L133" s="107"/>
      <c r="M133" s="107"/>
      <c r="N133" s="108"/>
      <c r="O133" s="108"/>
      <c r="P133" s="108"/>
      <c r="Q133" s="108"/>
      <c r="R133" s="108"/>
    </row>
    <row r="134" spans="1:20" x14ac:dyDescent="0.25">
      <c r="A134" s="112"/>
      <c r="B134" s="106"/>
      <c r="C134" s="106"/>
      <c r="D134" s="111"/>
      <c r="E134" s="110"/>
      <c r="F134" s="107"/>
      <c r="G134" s="107"/>
      <c r="H134" s="107"/>
      <c r="I134" s="107"/>
      <c r="J134" s="107"/>
      <c r="K134" s="107"/>
      <c r="L134" s="107"/>
      <c r="M134" s="107"/>
      <c r="N134" s="108"/>
      <c r="O134" s="108"/>
      <c r="P134" s="108"/>
      <c r="Q134" s="108"/>
      <c r="R134" s="108"/>
    </row>
    <row r="135" spans="1:20" x14ac:dyDescent="0.25">
      <c r="A135" s="112"/>
      <c r="B135" s="106"/>
      <c r="C135" s="106"/>
      <c r="D135" s="111"/>
      <c r="E135" s="110"/>
      <c r="F135" s="107"/>
      <c r="G135" s="107"/>
      <c r="H135" s="107"/>
      <c r="I135" s="107"/>
      <c r="J135" s="107"/>
      <c r="K135" s="107"/>
      <c r="L135" s="107"/>
      <c r="M135" s="107"/>
      <c r="N135" s="108"/>
      <c r="O135" s="108"/>
      <c r="P135" s="108"/>
      <c r="Q135" s="108"/>
      <c r="R135" s="108"/>
    </row>
    <row r="136" spans="1:20" x14ac:dyDescent="0.25">
      <c r="A136" s="112"/>
      <c r="B136" s="106"/>
      <c r="C136" s="106"/>
      <c r="D136" s="111"/>
      <c r="E136" s="110"/>
      <c r="F136" s="107"/>
      <c r="G136" s="107"/>
      <c r="H136" s="107"/>
      <c r="I136" s="107"/>
      <c r="J136" s="107"/>
      <c r="K136" s="107"/>
      <c r="L136" s="107"/>
      <c r="M136" s="107"/>
      <c r="N136" s="108"/>
      <c r="O136" s="108"/>
      <c r="P136" s="108"/>
      <c r="Q136" s="108"/>
      <c r="R136" s="108"/>
    </row>
    <row r="137" spans="1:20" s="42" customFormat="1" x14ac:dyDescent="0.25">
      <c r="A137" s="105"/>
      <c r="B137" s="106"/>
      <c r="C137" s="106"/>
      <c r="D137" s="111"/>
      <c r="E137" s="110"/>
      <c r="F137" s="107"/>
      <c r="G137" s="107"/>
      <c r="H137" s="107"/>
      <c r="I137" s="107"/>
      <c r="J137" s="107"/>
      <c r="K137" s="107"/>
      <c r="L137" s="107"/>
      <c r="M137" s="107"/>
      <c r="N137" s="108"/>
      <c r="O137" s="108"/>
      <c r="P137" s="108"/>
      <c r="Q137" s="108"/>
      <c r="R137" s="108"/>
      <c r="S137"/>
      <c r="T137"/>
    </row>
    <row r="138" spans="1:20" s="42" customFormat="1" x14ac:dyDescent="0.25">
      <c r="A138" s="112"/>
      <c r="B138" s="106"/>
      <c r="C138" s="106"/>
      <c r="D138" s="111"/>
      <c r="E138" s="110"/>
      <c r="F138" s="107"/>
      <c r="G138" s="107"/>
      <c r="H138" s="107"/>
      <c r="I138" s="107"/>
      <c r="J138" s="107"/>
      <c r="K138" s="107"/>
      <c r="L138" s="107"/>
      <c r="M138" s="107"/>
      <c r="N138" s="108"/>
      <c r="O138" s="108"/>
      <c r="P138" s="108"/>
      <c r="Q138" s="108"/>
      <c r="R138" s="108"/>
      <c r="S138"/>
      <c r="T138"/>
    </row>
    <row r="139" spans="1:20" s="42" customFormat="1" x14ac:dyDescent="0.25">
      <c r="A139" s="112"/>
      <c r="B139" s="106"/>
      <c r="C139" s="106"/>
      <c r="D139" s="111"/>
      <c r="E139" s="110"/>
      <c r="F139" s="107"/>
      <c r="G139" s="107"/>
      <c r="H139" s="107"/>
      <c r="I139" s="107"/>
      <c r="J139" s="107"/>
      <c r="K139" s="107"/>
      <c r="L139" s="107"/>
      <c r="M139" s="107"/>
      <c r="N139" s="108"/>
      <c r="O139" s="108"/>
      <c r="P139" s="108"/>
      <c r="Q139" s="108"/>
      <c r="R139" s="108"/>
      <c r="S139"/>
      <c r="T139"/>
    </row>
    <row r="140" spans="1:20" s="42" customFormat="1" x14ac:dyDescent="0.25">
      <c r="A140" s="105"/>
      <c r="B140" s="106"/>
      <c r="C140" s="106"/>
      <c r="D140" s="111"/>
      <c r="E140" s="110"/>
      <c r="F140" s="107"/>
      <c r="G140" s="107"/>
      <c r="H140" s="107"/>
      <c r="I140" s="107"/>
      <c r="J140" s="107"/>
      <c r="K140" s="107"/>
      <c r="L140" s="107"/>
      <c r="M140" s="107"/>
      <c r="N140" s="108"/>
      <c r="O140" s="108"/>
      <c r="P140" s="108"/>
      <c r="Q140" s="108"/>
      <c r="R140" s="108"/>
      <c r="S140"/>
      <c r="T140"/>
    </row>
    <row r="141" spans="1:20" s="42" customFormat="1" x14ac:dyDescent="0.25">
      <c r="A141" s="104"/>
      <c r="B141" s="104"/>
      <c r="C141" s="104"/>
      <c r="D141" s="104"/>
      <c r="E141" s="107"/>
      <c r="F141" s="107"/>
      <c r="G141" s="107"/>
      <c r="H141" s="107"/>
      <c r="I141" s="107"/>
      <c r="J141" s="107"/>
      <c r="K141" s="107"/>
      <c r="L141" s="107"/>
      <c r="M141" s="107"/>
      <c r="N141" s="108"/>
      <c r="O141" s="108"/>
      <c r="P141" s="108"/>
      <c r="Q141" s="108"/>
      <c r="R141" s="108"/>
      <c r="S141"/>
      <c r="T141"/>
    </row>
    <row r="142" spans="1:20" s="42" customFormat="1" x14ac:dyDescent="0.25">
      <c r="A142" s="104"/>
      <c r="B142" s="104"/>
      <c r="C142" s="104"/>
      <c r="D142" s="104"/>
      <c r="E142" s="107"/>
      <c r="F142" s="107"/>
      <c r="G142" s="107"/>
      <c r="H142" s="107"/>
      <c r="I142" s="107"/>
      <c r="J142" s="107"/>
      <c r="K142" s="107"/>
      <c r="L142" s="107"/>
      <c r="M142" s="107"/>
      <c r="N142" s="108"/>
      <c r="O142" s="108"/>
      <c r="P142" s="108"/>
      <c r="Q142" s="108"/>
      <c r="R142" s="108"/>
      <c r="S142"/>
      <c r="T142"/>
    </row>
    <row r="143" spans="1:20" s="42" customFormat="1" x14ac:dyDescent="0.25">
      <c r="A143" s="104"/>
      <c r="B143" s="104"/>
      <c r="C143" s="104"/>
      <c r="D143" s="104"/>
      <c r="E143" s="107"/>
      <c r="F143" s="107"/>
      <c r="G143" s="107"/>
      <c r="H143" s="107"/>
      <c r="I143" s="107"/>
      <c r="J143" s="107"/>
      <c r="K143" s="107"/>
      <c r="L143" s="107"/>
      <c r="M143" s="107"/>
      <c r="N143" s="108"/>
      <c r="O143" s="108"/>
      <c r="P143" s="108"/>
      <c r="Q143" s="108"/>
      <c r="R143" s="108"/>
      <c r="S143"/>
      <c r="T143"/>
    </row>
    <row r="144" spans="1:20" s="42" customFormat="1" x14ac:dyDescent="0.25">
      <c r="A144" s="104"/>
      <c r="B144" s="104"/>
      <c r="C144" s="104"/>
      <c r="D144" s="104"/>
      <c r="E144" s="107"/>
      <c r="F144" s="107"/>
      <c r="G144" s="107"/>
      <c r="H144" s="107"/>
      <c r="I144" s="107"/>
      <c r="J144" s="107"/>
      <c r="K144" s="107"/>
      <c r="L144" s="107"/>
      <c r="M144" s="107"/>
      <c r="N144" s="108"/>
      <c r="O144" s="108"/>
      <c r="P144" s="108"/>
      <c r="Q144" s="108"/>
      <c r="R144" s="108"/>
      <c r="S144"/>
      <c r="T144"/>
    </row>
    <row r="145" spans="1:20" s="42" customFormat="1" x14ac:dyDescent="0.25">
      <c r="A145" s="104"/>
      <c r="B145" s="104"/>
      <c r="C145" s="104"/>
      <c r="D145" s="104"/>
      <c r="E145" s="107"/>
      <c r="F145" s="107"/>
      <c r="G145" s="107"/>
      <c r="H145" s="107"/>
      <c r="I145" s="107"/>
      <c r="J145" s="107"/>
      <c r="K145" s="107"/>
      <c r="L145" s="107"/>
      <c r="M145" s="107"/>
      <c r="N145" s="108"/>
      <c r="O145" s="108"/>
      <c r="P145" s="108"/>
      <c r="Q145" s="108"/>
      <c r="R145" s="108"/>
      <c r="S145"/>
      <c r="T145"/>
    </row>
    <row r="146" spans="1:20" s="42" customFormat="1" x14ac:dyDescent="0.25">
      <c r="A146"/>
      <c r="B146"/>
      <c r="C146"/>
      <c r="D146"/>
      <c r="N146" s="43"/>
      <c r="O146" s="43"/>
      <c r="P146" s="43"/>
      <c r="Q146" s="43"/>
      <c r="R146" s="43"/>
      <c r="S146"/>
      <c r="T146"/>
    </row>
    <row r="147" spans="1:20" s="42" customFormat="1" x14ac:dyDescent="0.25">
      <c r="A147"/>
      <c r="B147"/>
      <c r="C147"/>
      <c r="D147"/>
      <c r="N147" s="43"/>
      <c r="O147" s="43"/>
      <c r="P147" s="43"/>
      <c r="Q147" s="43"/>
      <c r="R147" s="43"/>
      <c r="S147"/>
      <c r="T147"/>
    </row>
    <row r="148" spans="1:20" s="42" customFormat="1" x14ac:dyDescent="0.25">
      <c r="A148"/>
      <c r="B148"/>
      <c r="C148"/>
      <c r="D148"/>
      <c r="N148" s="43"/>
      <c r="O148" s="43"/>
      <c r="P148" s="43"/>
      <c r="Q148" s="43"/>
      <c r="R148" s="43"/>
      <c r="S148"/>
      <c r="T148"/>
    </row>
    <row r="149" spans="1:20" s="42" customFormat="1" x14ac:dyDescent="0.25">
      <c r="A149"/>
      <c r="B149"/>
      <c r="C149"/>
      <c r="D149"/>
      <c r="N149" s="43"/>
      <c r="O149" s="43"/>
      <c r="P149" s="43"/>
      <c r="Q149" s="43"/>
      <c r="R149" s="43"/>
      <c r="S149"/>
      <c r="T149"/>
    </row>
    <row r="150" spans="1:20" s="42" customFormat="1" x14ac:dyDescent="0.25">
      <c r="A150"/>
      <c r="B150"/>
      <c r="C150"/>
      <c r="D150"/>
      <c r="N150" s="43"/>
      <c r="O150" s="43"/>
      <c r="P150" s="43"/>
      <c r="Q150" s="43"/>
      <c r="R150" s="43"/>
      <c r="S150"/>
      <c r="T150"/>
    </row>
    <row r="151" spans="1:20" s="42" customFormat="1" x14ac:dyDescent="0.25">
      <c r="A151"/>
      <c r="B151"/>
      <c r="C151"/>
      <c r="D151"/>
      <c r="N151" s="43"/>
      <c r="O151" s="43"/>
      <c r="P151" s="43"/>
      <c r="Q151" s="43"/>
      <c r="R151" s="43"/>
      <c r="S151"/>
      <c r="T151"/>
    </row>
    <row r="152" spans="1:20" s="42" customFormat="1" x14ac:dyDescent="0.25">
      <c r="A152"/>
      <c r="B152"/>
      <c r="C152"/>
      <c r="D152"/>
      <c r="N152" s="43"/>
      <c r="O152" s="43"/>
      <c r="P152" s="43"/>
      <c r="Q152" s="43"/>
      <c r="R152" s="43"/>
      <c r="S152"/>
      <c r="T152"/>
    </row>
    <row r="153" spans="1:20" s="42" customFormat="1" x14ac:dyDescent="0.25">
      <c r="A153"/>
      <c r="B153"/>
      <c r="C153"/>
      <c r="D153"/>
      <c r="N153" s="43"/>
      <c r="O153" s="43"/>
      <c r="P153" s="43"/>
      <c r="Q153" s="43"/>
      <c r="R153" s="43"/>
      <c r="S153"/>
      <c r="T153"/>
    </row>
    <row r="154" spans="1:20" s="42" customFormat="1" x14ac:dyDescent="0.25">
      <c r="A154"/>
      <c r="B154"/>
      <c r="C154"/>
      <c r="D154"/>
      <c r="N154" s="43"/>
      <c r="O154" s="43"/>
      <c r="P154" s="43"/>
      <c r="Q154" s="43"/>
      <c r="R154" s="43"/>
      <c r="S154"/>
      <c r="T154"/>
    </row>
    <row r="155" spans="1:20" s="42" customFormat="1" x14ac:dyDescent="0.25">
      <c r="A155"/>
      <c r="B155"/>
      <c r="C155"/>
      <c r="D155"/>
      <c r="N155" s="43"/>
      <c r="O155" s="43"/>
      <c r="P155" s="43"/>
      <c r="Q155" s="43"/>
      <c r="R155" s="43"/>
      <c r="S155"/>
      <c r="T155"/>
    </row>
    <row r="156" spans="1:20" s="42" customFormat="1" x14ac:dyDescent="0.25">
      <c r="A156"/>
      <c r="B156"/>
      <c r="C156"/>
      <c r="D156"/>
      <c r="N156" s="43"/>
      <c r="O156" s="43"/>
      <c r="P156" s="43"/>
      <c r="Q156" s="43"/>
      <c r="R156" s="43"/>
      <c r="S156"/>
      <c r="T156"/>
    </row>
    <row r="157" spans="1:20" s="42" customFormat="1" x14ac:dyDescent="0.25">
      <c r="A157"/>
      <c r="B157"/>
      <c r="C157"/>
      <c r="D157"/>
      <c r="N157" s="43"/>
      <c r="O157" s="43"/>
      <c r="P157" s="43"/>
      <c r="Q157" s="43"/>
      <c r="R157" s="43"/>
      <c r="S157"/>
      <c r="T157"/>
    </row>
    <row r="158" spans="1:20" s="42" customFormat="1" x14ac:dyDescent="0.25">
      <c r="A158"/>
      <c r="B158"/>
      <c r="C158"/>
      <c r="D158"/>
      <c r="N158" s="43"/>
      <c r="O158" s="43"/>
      <c r="P158" s="43"/>
      <c r="Q158" s="43"/>
      <c r="R158" s="43"/>
      <c r="S158"/>
      <c r="T158"/>
    </row>
    <row r="159" spans="1:20" s="42" customFormat="1" x14ac:dyDescent="0.25">
      <c r="A159"/>
      <c r="B159"/>
      <c r="C159"/>
      <c r="D159"/>
      <c r="N159" s="43"/>
      <c r="O159" s="43"/>
      <c r="P159" s="43"/>
      <c r="Q159" s="43"/>
      <c r="R159" s="43"/>
      <c r="S159"/>
      <c r="T159"/>
    </row>
    <row r="160" spans="1:20" s="42" customFormat="1" x14ac:dyDescent="0.25">
      <c r="A160"/>
      <c r="B160"/>
      <c r="C160"/>
      <c r="D160"/>
      <c r="N160" s="43"/>
      <c r="O160" s="43"/>
      <c r="P160" s="43"/>
      <c r="Q160" s="43"/>
      <c r="R160" s="43"/>
      <c r="S160"/>
      <c r="T160"/>
    </row>
    <row r="161" spans="1:20" s="42" customFormat="1" x14ac:dyDescent="0.25">
      <c r="A161"/>
      <c r="B161"/>
      <c r="C161"/>
      <c r="D161"/>
      <c r="N161" s="43"/>
      <c r="O161" s="43"/>
      <c r="P161" s="43"/>
      <c r="Q161" s="43"/>
      <c r="R161" s="43"/>
      <c r="S161"/>
      <c r="T161"/>
    </row>
    <row r="162" spans="1:20" s="42" customFormat="1" x14ac:dyDescent="0.25">
      <c r="A162"/>
      <c r="B162"/>
      <c r="C162"/>
      <c r="D162"/>
      <c r="N162" s="43"/>
      <c r="O162" s="43"/>
      <c r="P162" s="43"/>
      <c r="Q162" s="43"/>
      <c r="R162" s="43"/>
      <c r="S162"/>
      <c r="T162"/>
    </row>
    <row r="163" spans="1:20" s="42" customFormat="1" x14ac:dyDescent="0.25">
      <c r="A163"/>
      <c r="B163"/>
      <c r="C163"/>
      <c r="D163"/>
      <c r="N163" s="43"/>
      <c r="O163" s="43"/>
      <c r="P163" s="43"/>
      <c r="Q163" s="43"/>
      <c r="R163" s="43"/>
      <c r="S163"/>
      <c r="T163"/>
    </row>
    <row r="164" spans="1:20" s="42" customFormat="1" x14ac:dyDescent="0.25">
      <c r="A164"/>
      <c r="B164"/>
      <c r="C164"/>
      <c r="D164"/>
      <c r="N164" s="43"/>
      <c r="O164" s="43"/>
      <c r="P164" s="43"/>
      <c r="Q164" s="43"/>
      <c r="R164" s="43"/>
      <c r="S164"/>
      <c r="T164"/>
    </row>
    <row r="165" spans="1:20" s="42" customFormat="1" x14ac:dyDescent="0.25">
      <c r="A165"/>
      <c r="B165"/>
      <c r="C165"/>
      <c r="D165"/>
      <c r="N165" s="43"/>
      <c r="O165" s="43"/>
      <c r="P165" s="43"/>
      <c r="Q165" s="43"/>
      <c r="R165" s="43"/>
      <c r="S165"/>
      <c r="T165"/>
    </row>
    <row r="166" spans="1:20" s="42" customFormat="1" x14ac:dyDescent="0.25">
      <c r="A166"/>
      <c r="B166"/>
      <c r="C166"/>
      <c r="D166"/>
      <c r="N166" s="43"/>
      <c r="O166" s="43"/>
      <c r="P166" s="43"/>
      <c r="Q166" s="43"/>
      <c r="R166" s="43"/>
      <c r="S166"/>
      <c r="T166"/>
    </row>
    <row r="167" spans="1:20" s="42" customFormat="1" x14ac:dyDescent="0.25">
      <c r="A167"/>
      <c r="B167"/>
      <c r="C167"/>
      <c r="D167"/>
      <c r="N167" s="43"/>
      <c r="O167" s="43"/>
      <c r="P167" s="43"/>
      <c r="Q167" s="43"/>
      <c r="R167" s="43"/>
      <c r="S167"/>
      <c r="T167"/>
    </row>
    <row r="168" spans="1:20" s="42" customFormat="1" x14ac:dyDescent="0.25">
      <c r="A168"/>
      <c r="B168"/>
      <c r="C168"/>
      <c r="D168"/>
      <c r="N168" s="43"/>
      <c r="O168" s="43"/>
      <c r="P168" s="43"/>
      <c r="Q168" s="43"/>
      <c r="R168" s="43"/>
      <c r="S168"/>
      <c r="T168"/>
    </row>
    <row r="169" spans="1:20" s="42" customFormat="1" x14ac:dyDescent="0.25">
      <c r="A169"/>
      <c r="B169"/>
      <c r="C169"/>
      <c r="D169"/>
      <c r="N169" s="43"/>
      <c r="O169" s="43"/>
      <c r="P169" s="43"/>
      <c r="Q169" s="43"/>
      <c r="R169" s="43"/>
      <c r="S169"/>
      <c r="T169"/>
    </row>
    <row r="170" spans="1:20" s="42" customFormat="1" x14ac:dyDescent="0.25">
      <c r="A170"/>
      <c r="B170"/>
      <c r="C170"/>
      <c r="D170"/>
      <c r="N170" s="43"/>
      <c r="O170" s="43"/>
      <c r="P170" s="43"/>
      <c r="Q170" s="43"/>
      <c r="R170" s="43"/>
      <c r="S170"/>
      <c r="T170"/>
    </row>
    <row r="171" spans="1:20" s="42" customFormat="1" x14ac:dyDescent="0.25">
      <c r="A171"/>
      <c r="B171"/>
      <c r="C171"/>
      <c r="D171"/>
      <c r="N171" s="43"/>
      <c r="O171" s="43"/>
      <c r="P171" s="43"/>
      <c r="Q171" s="43"/>
      <c r="R171" s="43"/>
      <c r="S171"/>
      <c r="T171"/>
    </row>
    <row r="172" spans="1:20" s="42" customFormat="1" x14ac:dyDescent="0.25">
      <c r="A172"/>
      <c r="B172"/>
      <c r="C172"/>
      <c r="D172"/>
      <c r="N172" s="43"/>
      <c r="O172" s="43"/>
      <c r="P172" s="43"/>
      <c r="Q172" s="43"/>
      <c r="R172" s="43"/>
      <c r="S172"/>
      <c r="T172"/>
    </row>
    <row r="173" spans="1:20" s="42" customFormat="1" x14ac:dyDescent="0.25">
      <c r="A173"/>
      <c r="B173"/>
      <c r="C173"/>
      <c r="N173" s="43"/>
      <c r="O173" s="43"/>
      <c r="P173" s="43"/>
      <c r="Q173" s="43"/>
      <c r="R173" s="43"/>
      <c r="S173"/>
      <c r="T173"/>
    </row>
    <row r="174" spans="1:20" s="42" customFormat="1" x14ac:dyDescent="0.25">
      <c r="A174"/>
      <c r="B174"/>
      <c r="C174"/>
      <c r="N174" s="43"/>
      <c r="O174" s="43"/>
      <c r="P174" s="43"/>
      <c r="Q174" s="43"/>
      <c r="R174" s="43"/>
      <c r="S174"/>
      <c r="T174"/>
    </row>
    <row r="175" spans="1:20" s="42" customFormat="1" x14ac:dyDescent="0.25">
      <c r="A175"/>
      <c r="B175"/>
      <c r="N175" s="43"/>
      <c r="O175" s="43"/>
      <c r="P175" s="43"/>
      <c r="Q175" s="43"/>
      <c r="R175" s="43"/>
      <c r="S175"/>
      <c r="T175"/>
    </row>
    <row r="176" spans="1:20" s="42" customFormat="1" x14ac:dyDescent="0.25">
      <c r="A176"/>
      <c r="B176"/>
      <c r="N176" s="43"/>
      <c r="O176" s="43"/>
      <c r="P176" s="43"/>
      <c r="Q176" s="43"/>
      <c r="R176" s="43"/>
      <c r="S176"/>
      <c r="T176"/>
    </row>
    <row r="177" spans="1:20" s="42" customFormat="1" x14ac:dyDescent="0.25">
      <c r="A177"/>
      <c r="B177"/>
      <c r="N177" s="43"/>
      <c r="O177" s="43"/>
      <c r="P177" s="43"/>
      <c r="Q177" s="43"/>
      <c r="R177" s="43"/>
      <c r="S177"/>
      <c r="T177"/>
    </row>
    <row r="178" spans="1:20" s="42" customFormat="1" x14ac:dyDescent="0.25">
      <c r="A178"/>
      <c r="B178"/>
      <c r="N178" s="43"/>
      <c r="O178" s="43"/>
      <c r="P178" s="43"/>
      <c r="Q178" s="43"/>
      <c r="R178" s="43"/>
      <c r="S178"/>
      <c r="T178"/>
    </row>
    <row r="179" spans="1:20" s="42" customFormat="1" x14ac:dyDescent="0.25">
      <c r="A179"/>
      <c r="B179"/>
      <c r="N179" s="43"/>
      <c r="O179" s="43"/>
      <c r="P179" s="43"/>
      <c r="Q179" s="43"/>
      <c r="R179" s="43"/>
      <c r="S179"/>
      <c r="T179"/>
    </row>
    <row r="180" spans="1:20" s="42" customFormat="1" x14ac:dyDescent="0.25">
      <c r="A180"/>
      <c r="B180"/>
      <c r="N180" s="43"/>
      <c r="O180" s="43"/>
      <c r="P180" s="43"/>
      <c r="Q180" s="43"/>
      <c r="R180" s="43"/>
      <c r="S180"/>
      <c r="T180"/>
    </row>
    <row r="181" spans="1:20" s="42" customFormat="1" x14ac:dyDescent="0.25">
      <c r="A181"/>
      <c r="B181"/>
      <c r="N181" s="43"/>
      <c r="O181" s="43"/>
      <c r="P181" s="43"/>
      <c r="Q181" s="43"/>
      <c r="R181" s="43"/>
      <c r="S181"/>
      <c r="T181"/>
    </row>
    <row r="182" spans="1:20" s="42" customFormat="1" x14ac:dyDescent="0.25">
      <c r="A182"/>
      <c r="B182"/>
      <c r="N182" s="43"/>
      <c r="O182" s="43"/>
      <c r="P182" s="43"/>
      <c r="Q182" s="43"/>
      <c r="R182" s="43"/>
      <c r="S182"/>
      <c r="T182"/>
    </row>
    <row r="183" spans="1:20" s="42" customFormat="1" x14ac:dyDescent="0.25">
      <c r="A183"/>
      <c r="B183"/>
      <c r="N183" s="43"/>
      <c r="O183" s="43"/>
      <c r="P183" s="43"/>
      <c r="Q183" s="43"/>
      <c r="R183" s="43"/>
      <c r="S183"/>
      <c r="T183"/>
    </row>
    <row r="184" spans="1:20" s="42" customFormat="1" x14ac:dyDescent="0.25">
      <c r="A184"/>
      <c r="B184"/>
      <c r="N184" s="43"/>
      <c r="O184" s="43"/>
      <c r="P184" s="43"/>
      <c r="Q184" s="43"/>
      <c r="R184" s="43"/>
      <c r="S184"/>
      <c r="T184"/>
    </row>
    <row r="185" spans="1:20" s="42" customFormat="1" x14ac:dyDescent="0.25">
      <c r="A185"/>
      <c r="B185"/>
      <c r="N185" s="43"/>
      <c r="O185" s="43"/>
      <c r="P185" s="43"/>
      <c r="Q185" s="43"/>
      <c r="R185" s="43"/>
      <c r="S185"/>
      <c r="T185"/>
    </row>
    <row r="186" spans="1:20" s="42" customFormat="1" x14ac:dyDescent="0.25">
      <c r="A186"/>
      <c r="B186"/>
      <c r="N186" s="43"/>
      <c r="O186" s="43"/>
      <c r="P186" s="43"/>
      <c r="Q186" s="43"/>
      <c r="R186" s="43"/>
      <c r="S186"/>
      <c r="T186"/>
    </row>
    <row r="187" spans="1:20" s="42" customFormat="1" x14ac:dyDescent="0.25">
      <c r="A187"/>
      <c r="B187"/>
      <c r="N187" s="43"/>
      <c r="O187" s="43"/>
      <c r="P187" s="43"/>
      <c r="Q187" s="43"/>
      <c r="R187" s="43"/>
      <c r="S187"/>
      <c r="T187"/>
    </row>
    <row r="188" spans="1:20" s="42" customFormat="1" x14ac:dyDescent="0.25">
      <c r="A188"/>
      <c r="B188"/>
      <c r="N188" s="43"/>
      <c r="O188" s="43"/>
      <c r="P188" s="43"/>
      <c r="Q188" s="43"/>
      <c r="R188" s="43"/>
      <c r="S188"/>
      <c r="T188"/>
    </row>
    <row r="189" spans="1:20" s="42" customFormat="1" x14ac:dyDescent="0.25">
      <c r="A189"/>
      <c r="B189"/>
      <c r="N189" s="43"/>
      <c r="O189" s="43"/>
      <c r="P189" s="43"/>
      <c r="Q189" s="43"/>
      <c r="R189" s="43"/>
      <c r="S189"/>
      <c r="T189"/>
    </row>
    <row r="190" spans="1:20" s="42" customFormat="1" x14ac:dyDescent="0.25">
      <c r="A190"/>
      <c r="B190"/>
      <c r="N190" s="43"/>
      <c r="O190" s="43"/>
      <c r="P190" s="43"/>
      <c r="Q190" s="43"/>
      <c r="R190" s="43"/>
      <c r="S190"/>
      <c r="T190"/>
    </row>
    <row r="191" spans="1:20" s="42" customFormat="1" x14ac:dyDescent="0.25">
      <c r="A191"/>
      <c r="B191"/>
      <c r="N191" s="43"/>
      <c r="O191" s="43"/>
      <c r="P191" s="43"/>
      <c r="Q191" s="43"/>
      <c r="R191" s="43"/>
      <c r="S191"/>
      <c r="T191"/>
    </row>
    <row r="192" spans="1:20" s="42" customFormat="1" x14ac:dyDescent="0.25">
      <c r="A192"/>
      <c r="B192"/>
      <c r="N192" s="43"/>
      <c r="O192" s="43"/>
      <c r="P192" s="43"/>
      <c r="Q192" s="43"/>
      <c r="R192" s="43"/>
      <c r="S192"/>
      <c r="T192"/>
    </row>
    <row r="193" spans="1:20" s="42" customFormat="1" x14ac:dyDescent="0.25">
      <c r="A193"/>
      <c r="B193"/>
      <c r="N193" s="43"/>
      <c r="O193" s="43"/>
      <c r="P193" s="43"/>
      <c r="Q193" s="43"/>
      <c r="R193" s="43"/>
      <c r="S193"/>
      <c r="T193"/>
    </row>
    <row r="194" spans="1:20" s="42" customFormat="1" x14ac:dyDescent="0.25">
      <c r="A194"/>
      <c r="B194"/>
      <c r="N194" s="43"/>
      <c r="O194" s="43"/>
      <c r="P194" s="43"/>
      <c r="Q194" s="43"/>
      <c r="R194" s="43"/>
      <c r="S194"/>
      <c r="T194"/>
    </row>
    <row r="195" spans="1:20" s="42" customFormat="1" x14ac:dyDescent="0.25">
      <c r="A195"/>
      <c r="B195"/>
      <c r="N195" s="43"/>
      <c r="O195" s="43"/>
      <c r="P195" s="43"/>
      <c r="Q195" s="43"/>
      <c r="R195" s="43"/>
      <c r="S195"/>
      <c r="T195"/>
    </row>
    <row r="196" spans="1:20" s="42" customFormat="1" x14ac:dyDescent="0.25">
      <c r="A196"/>
      <c r="B196"/>
      <c r="N196" s="43"/>
      <c r="O196" s="43"/>
      <c r="P196" s="43"/>
      <c r="Q196" s="43"/>
      <c r="R196" s="43"/>
      <c r="S196"/>
      <c r="T196"/>
    </row>
    <row r="197" spans="1:20" s="42" customFormat="1" x14ac:dyDescent="0.25">
      <c r="A197"/>
      <c r="B197"/>
      <c r="N197" s="43"/>
      <c r="O197" s="43"/>
      <c r="P197" s="43"/>
      <c r="Q197" s="43"/>
      <c r="R197" s="43"/>
      <c r="S197"/>
      <c r="T197"/>
    </row>
    <row r="198" spans="1:20" s="42" customFormat="1" x14ac:dyDescent="0.25">
      <c r="A198"/>
      <c r="B198"/>
      <c r="N198" s="43"/>
      <c r="O198" s="43"/>
      <c r="P198" s="43"/>
      <c r="Q198" s="43"/>
      <c r="R198" s="43"/>
      <c r="S198"/>
      <c r="T198"/>
    </row>
    <row r="199" spans="1:20" s="42" customFormat="1" x14ac:dyDescent="0.25">
      <c r="A199"/>
      <c r="B199"/>
      <c r="N199" s="43"/>
      <c r="O199" s="43"/>
      <c r="P199" s="43"/>
      <c r="Q199" s="43"/>
      <c r="R199" s="43"/>
      <c r="S199"/>
      <c r="T199"/>
    </row>
    <row r="200" spans="1:20" s="42" customFormat="1" x14ac:dyDescent="0.25">
      <c r="A200"/>
      <c r="N200" s="43"/>
      <c r="O200" s="43"/>
      <c r="P200" s="43"/>
      <c r="Q200" s="43"/>
      <c r="R200" s="43"/>
      <c r="S200"/>
      <c r="T200"/>
    </row>
    <row r="201" spans="1:20" s="42" customFormat="1" x14ac:dyDescent="0.25">
      <c r="A201"/>
      <c r="N201" s="43"/>
      <c r="O201" s="43"/>
      <c r="P201" s="43"/>
      <c r="Q201" s="43"/>
      <c r="R201" s="43"/>
      <c r="S201"/>
      <c r="T201"/>
    </row>
    <row r="202" spans="1:20" s="42" customFormat="1" x14ac:dyDescent="0.25">
      <c r="A202"/>
      <c r="N202" s="43"/>
      <c r="O202" s="43"/>
      <c r="P202" s="43"/>
      <c r="Q202" s="43"/>
      <c r="R202" s="43"/>
      <c r="S202"/>
      <c r="T202"/>
    </row>
    <row r="203" spans="1:20" s="42" customFormat="1" x14ac:dyDescent="0.25">
      <c r="A203"/>
      <c r="N203" s="43"/>
      <c r="O203" s="43"/>
      <c r="P203" s="43"/>
      <c r="Q203" s="43"/>
      <c r="R203" s="43"/>
      <c r="S203"/>
      <c r="T203"/>
    </row>
    <row r="204" spans="1:20" s="42" customFormat="1" x14ac:dyDescent="0.25">
      <c r="A204"/>
      <c r="N204" s="43"/>
      <c r="O204" s="43"/>
      <c r="P204" s="43"/>
      <c r="Q204" s="43"/>
      <c r="R204" s="43"/>
      <c r="S204"/>
      <c r="T204"/>
    </row>
    <row r="205" spans="1:20" s="42" customFormat="1" x14ac:dyDescent="0.25">
      <c r="A205"/>
      <c r="N205" s="43"/>
      <c r="O205" s="43"/>
      <c r="P205" s="43"/>
      <c r="Q205" s="43"/>
      <c r="R205" s="43"/>
      <c r="S205"/>
      <c r="T205"/>
    </row>
    <row r="206" spans="1:20" s="42" customFormat="1" x14ac:dyDescent="0.25">
      <c r="A206"/>
      <c r="N206" s="43"/>
      <c r="O206" s="43"/>
      <c r="P206" s="43"/>
      <c r="Q206" s="43"/>
      <c r="R206" s="43"/>
      <c r="S206"/>
      <c r="T206"/>
    </row>
    <row r="207" spans="1:20" s="42" customFormat="1" x14ac:dyDescent="0.25">
      <c r="A207"/>
      <c r="N207" s="43"/>
      <c r="O207" s="43"/>
      <c r="P207" s="43"/>
      <c r="Q207" s="43"/>
      <c r="R207" s="43"/>
      <c r="S207"/>
      <c r="T207"/>
    </row>
    <row r="208" spans="1:20" s="42" customFormat="1" x14ac:dyDescent="0.25">
      <c r="A208"/>
      <c r="N208" s="43"/>
      <c r="O208" s="43"/>
      <c r="P208" s="43"/>
      <c r="Q208" s="43"/>
      <c r="R208" s="43"/>
      <c r="S208"/>
      <c r="T208"/>
    </row>
    <row r="209" spans="1:20" s="42" customFormat="1" x14ac:dyDescent="0.25">
      <c r="A209"/>
      <c r="N209" s="43"/>
      <c r="O209" s="43"/>
      <c r="P209" s="43"/>
      <c r="Q209" s="43"/>
      <c r="R209" s="43"/>
      <c r="S209"/>
      <c r="T209"/>
    </row>
    <row r="210" spans="1:20" s="42" customFormat="1" x14ac:dyDescent="0.25">
      <c r="A210"/>
      <c r="N210" s="43"/>
      <c r="O210" s="43"/>
      <c r="P210" s="43"/>
      <c r="Q210" s="43"/>
      <c r="R210" s="43"/>
      <c r="S210"/>
      <c r="T210"/>
    </row>
    <row r="211" spans="1:20" s="42" customFormat="1" x14ac:dyDescent="0.25">
      <c r="A211"/>
      <c r="N211" s="43"/>
      <c r="O211" s="43"/>
      <c r="P211" s="43"/>
      <c r="Q211" s="43"/>
      <c r="R211" s="43"/>
      <c r="S211"/>
      <c r="T211"/>
    </row>
    <row r="212" spans="1:20" s="42" customFormat="1" x14ac:dyDescent="0.25">
      <c r="A212"/>
      <c r="N212" s="43"/>
      <c r="O212" s="43"/>
      <c r="P212" s="43"/>
      <c r="Q212" s="43"/>
      <c r="R212" s="43"/>
      <c r="S212"/>
      <c r="T212"/>
    </row>
    <row r="213" spans="1:20" s="42" customFormat="1" x14ac:dyDescent="0.25">
      <c r="A213"/>
      <c r="N213" s="43"/>
      <c r="O213" s="43"/>
      <c r="P213" s="43"/>
      <c r="Q213" s="43"/>
      <c r="R213" s="43"/>
      <c r="S213"/>
      <c r="T213"/>
    </row>
    <row r="214" spans="1:20" s="42" customFormat="1" x14ac:dyDescent="0.25">
      <c r="A214"/>
      <c r="N214" s="43"/>
      <c r="O214" s="43"/>
      <c r="P214" s="43"/>
      <c r="Q214" s="43"/>
      <c r="R214" s="43"/>
      <c r="S214"/>
      <c r="T214"/>
    </row>
    <row r="215" spans="1:20" s="42" customFormat="1" x14ac:dyDescent="0.25">
      <c r="A215"/>
      <c r="N215" s="43"/>
      <c r="O215" s="43"/>
      <c r="P215" s="43"/>
      <c r="Q215" s="43"/>
      <c r="R215" s="43"/>
      <c r="S215"/>
      <c r="T215"/>
    </row>
    <row r="216" spans="1:20" s="42" customFormat="1" x14ac:dyDescent="0.25">
      <c r="A216"/>
      <c r="N216" s="43"/>
      <c r="O216" s="43"/>
      <c r="P216" s="43"/>
      <c r="Q216" s="43"/>
      <c r="R216" s="43"/>
      <c r="S216"/>
      <c r="T216"/>
    </row>
    <row r="217" spans="1:20" s="42" customFormat="1" x14ac:dyDescent="0.25">
      <c r="A217"/>
      <c r="N217" s="43"/>
      <c r="O217" s="43"/>
      <c r="P217" s="43"/>
      <c r="Q217" s="43"/>
      <c r="R217" s="43"/>
      <c r="S217"/>
      <c r="T217"/>
    </row>
    <row r="218" spans="1:20" s="42" customFormat="1" x14ac:dyDescent="0.25">
      <c r="A218"/>
      <c r="N218" s="43"/>
      <c r="O218" s="43"/>
      <c r="P218" s="43"/>
      <c r="Q218" s="43"/>
      <c r="R218" s="43"/>
      <c r="S218"/>
      <c r="T218"/>
    </row>
    <row r="219" spans="1:20" s="42" customFormat="1" x14ac:dyDescent="0.25">
      <c r="A219"/>
      <c r="N219" s="43"/>
      <c r="O219" s="43"/>
      <c r="P219" s="43"/>
      <c r="Q219" s="43"/>
      <c r="R219" s="43"/>
      <c r="S219"/>
      <c r="T219"/>
    </row>
    <row r="220" spans="1:20" s="42" customFormat="1" x14ac:dyDescent="0.25">
      <c r="A220"/>
      <c r="N220" s="43"/>
      <c r="O220" s="43"/>
      <c r="P220" s="43"/>
      <c r="Q220" s="43"/>
      <c r="R220" s="43"/>
      <c r="S220"/>
      <c r="T220"/>
    </row>
    <row r="221" spans="1:20" s="42" customFormat="1" x14ac:dyDescent="0.25">
      <c r="A221"/>
      <c r="N221" s="43"/>
      <c r="O221" s="43"/>
      <c r="P221" s="43"/>
      <c r="Q221" s="43"/>
      <c r="R221" s="43"/>
      <c r="S221"/>
      <c r="T221"/>
    </row>
    <row r="222" spans="1:20" s="42" customFormat="1" x14ac:dyDescent="0.25">
      <c r="A222"/>
      <c r="N222" s="43"/>
      <c r="O222" s="43"/>
      <c r="P222" s="43"/>
      <c r="Q222" s="43"/>
      <c r="R222" s="43"/>
      <c r="S222"/>
      <c r="T222"/>
    </row>
    <row r="223" spans="1:20" s="42" customFormat="1" x14ac:dyDescent="0.25">
      <c r="A223"/>
      <c r="N223" s="43"/>
      <c r="O223" s="43"/>
      <c r="P223" s="43"/>
      <c r="Q223" s="43"/>
      <c r="R223" s="43"/>
      <c r="S223"/>
      <c r="T223"/>
    </row>
    <row r="224" spans="1:20" s="42" customFormat="1" x14ac:dyDescent="0.25">
      <c r="A224"/>
      <c r="N224" s="43"/>
      <c r="O224" s="43"/>
      <c r="P224" s="43"/>
      <c r="Q224" s="43"/>
      <c r="R224" s="43"/>
      <c r="S224"/>
      <c r="T224"/>
    </row>
    <row r="225" spans="1:20" s="42" customFormat="1" x14ac:dyDescent="0.25">
      <c r="A225"/>
      <c r="N225" s="43"/>
      <c r="O225" s="43"/>
      <c r="P225" s="43"/>
      <c r="Q225" s="43"/>
      <c r="R225" s="43"/>
      <c r="S225"/>
      <c r="T225"/>
    </row>
    <row r="226" spans="1:20" s="42" customFormat="1" x14ac:dyDescent="0.25">
      <c r="A226"/>
      <c r="N226" s="43"/>
      <c r="O226" s="43"/>
      <c r="P226" s="43"/>
      <c r="Q226" s="43"/>
      <c r="R226" s="43"/>
      <c r="S226"/>
      <c r="T226"/>
    </row>
    <row r="227" spans="1:20" s="42" customFormat="1" x14ac:dyDescent="0.25">
      <c r="A227"/>
      <c r="N227" s="43"/>
      <c r="O227" s="43"/>
      <c r="P227" s="43"/>
      <c r="Q227" s="43"/>
      <c r="R227" s="43"/>
      <c r="S227"/>
      <c r="T227"/>
    </row>
    <row r="228" spans="1:20" s="42" customFormat="1" x14ac:dyDescent="0.25">
      <c r="A228"/>
      <c r="N228" s="43"/>
      <c r="O228" s="43"/>
      <c r="P228" s="43"/>
      <c r="Q228" s="43"/>
      <c r="R228" s="43"/>
      <c r="S228"/>
      <c r="T228"/>
    </row>
    <row r="229" spans="1:20" s="42" customFormat="1" x14ac:dyDescent="0.25">
      <c r="A229"/>
      <c r="N229" s="43"/>
      <c r="O229" s="43"/>
      <c r="P229" s="43"/>
      <c r="Q229" s="43"/>
      <c r="R229" s="43"/>
      <c r="S229"/>
      <c r="T229"/>
    </row>
    <row r="230" spans="1:20" s="42" customFormat="1" x14ac:dyDescent="0.25">
      <c r="A230"/>
      <c r="N230" s="43"/>
      <c r="O230" s="43"/>
      <c r="P230" s="43"/>
      <c r="Q230" s="43"/>
      <c r="R230" s="43"/>
      <c r="S230"/>
      <c r="T230"/>
    </row>
    <row r="231" spans="1:20" s="42" customFormat="1" x14ac:dyDescent="0.25">
      <c r="A231"/>
      <c r="N231" s="43"/>
      <c r="O231" s="43"/>
      <c r="P231" s="43"/>
      <c r="Q231" s="43"/>
      <c r="R231" s="43"/>
      <c r="S231"/>
      <c r="T231"/>
    </row>
    <row r="232" spans="1:20" s="42" customFormat="1" x14ac:dyDescent="0.25">
      <c r="A232"/>
      <c r="N232" s="43"/>
      <c r="O232" s="43"/>
      <c r="P232" s="43"/>
      <c r="Q232" s="43"/>
      <c r="R232" s="43"/>
      <c r="S232"/>
      <c r="T232"/>
    </row>
    <row r="233" spans="1:20" s="42" customFormat="1" x14ac:dyDescent="0.25">
      <c r="A233"/>
      <c r="N233" s="43"/>
      <c r="O233" s="43"/>
      <c r="P233" s="43"/>
      <c r="Q233" s="43"/>
      <c r="R233" s="43"/>
      <c r="S233"/>
      <c r="T233"/>
    </row>
    <row r="234" spans="1:20" s="42" customFormat="1" x14ac:dyDescent="0.25">
      <c r="A234"/>
      <c r="N234" s="43"/>
      <c r="O234" s="43"/>
      <c r="P234" s="43"/>
      <c r="Q234" s="43"/>
      <c r="R234" s="43"/>
      <c r="S234"/>
      <c r="T234"/>
    </row>
    <row r="235" spans="1:20" s="42" customFormat="1" x14ac:dyDescent="0.25">
      <c r="A235"/>
      <c r="N235" s="43"/>
      <c r="O235" s="43"/>
      <c r="P235" s="43"/>
      <c r="Q235" s="43"/>
      <c r="R235" s="43"/>
      <c r="S235"/>
      <c r="T235"/>
    </row>
    <row r="236" spans="1:20" s="42" customFormat="1" x14ac:dyDescent="0.25">
      <c r="A236"/>
      <c r="N236" s="43"/>
      <c r="O236" s="43"/>
      <c r="P236" s="43"/>
      <c r="Q236" s="43"/>
      <c r="R236" s="43"/>
      <c r="S236"/>
      <c r="T236"/>
    </row>
    <row r="237" spans="1:20" s="42" customFormat="1" x14ac:dyDescent="0.25">
      <c r="A237"/>
      <c r="N237" s="43"/>
      <c r="O237" s="43"/>
      <c r="P237" s="43"/>
      <c r="Q237" s="43"/>
      <c r="R237" s="43"/>
      <c r="S237"/>
      <c r="T237"/>
    </row>
    <row r="238" spans="1:20" s="42" customFormat="1" x14ac:dyDescent="0.25">
      <c r="A238"/>
      <c r="N238" s="43"/>
      <c r="O238" s="43"/>
      <c r="P238" s="43"/>
      <c r="Q238" s="43"/>
      <c r="R238" s="43"/>
      <c r="S238"/>
      <c r="T238"/>
    </row>
    <row r="239" spans="1:20" s="42" customFormat="1" x14ac:dyDescent="0.25">
      <c r="A239"/>
      <c r="N239" s="43"/>
      <c r="O239" s="43"/>
      <c r="P239" s="43"/>
      <c r="Q239" s="43"/>
      <c r="R239" s="43"/>
      <c r="S239"/>
      <c r="T239"/>
    </row>
    <row r="240" spans="1:20" s="42" customFormat="1" x14ac:dyDescent="0.25">
      <c r="A240"/>
      <c r="N240" s="43"/>
      <c r="O240" s="43"/>
      <c r="P240" s="43"/>
      <c r="Q240" s="43"/>
      <c r="R240" s="43"/>
      <c r="S240"/>
      <c r="T240"/>
    </row>
    <row r="241" spans="1:20" s="42" customFormat="1" x14ac:dyDescent="0.25">
      <c r="A241"/>
      <c r="N241" s="43"/>
      <c r="O241" s="43"/>
      <c r="P241" s="43"/>
      <c r="Q241" s="43"/>
      <c r="R241" s="43"/>
      <c r="S241"/>
      <c r="T241"/>
    </row>
    <row r="242" spans="1:20" s="42" customFormat="1" x14ac:dyDescent="0.25">
      <c r="A242"/>
      <c r="N242" s="43"/>
      <c r="O242" s="43"/>
      <c r="P242" s="43"/>
      <c r="Q242" s="43"/>
      <c r="R242" s="43"/>
      <c r="S242"/>
      <c r="T242"/>
    </row>
    <row r="243" spans="1:20" s="42" customFormat="1" x14ac:dyDescent="0.25">
      <c r="A243"/>
      <c r="N243" s="43"/>
      <c r="O243" s="43"/>
      <c r="P243" s="43"/>
      <c r="Q243" s="43"/>
      <c r="R243" s="43"/>
      <c r="S243"/>
      <c r="T243"/>
    </row>
    <row r="244" spans="1:20" s="42" customFormat="1" x14ac:dyDescent="0.25">
      <c r="A244"/>
      <c r="N244" s="43"/>
      <c r="O244" s="43"/>
      <c r="P244" s="43"/>
      <c r="Q244" s="43"/>
      <c r="R244" s="43"/>
      <c r="S244"/>
      <c r="T244"/>
    </row>
    <row r="245" spans="1:20" s="42" customFormat="1" x14ac:dyDescent="0.25">
      <c r="A245"/>
      <c r="N245" s="43"/>
      <c r="O245" s="43"/>
      <c r="P245" s="43"/>
      <c r="Q245" s="43"/>
      <c r="R245" s="43"/>
      <c r="S245"/>
      <c r="T245"/>
    </row>
    <row r="246" spans="1:20" s="42" customFormat="1" x14ac:dyDescent="0.25">
      <c r="A246"/>
      <c r="N246" s="43"/>
      <c r="O246" s="43"/>
      <c r="P246" s="43"/>
      <c r="Q246" s="43"/>
      <c r="R246" s="43"/>
      <c r="S246"/>
      <c r="T246"/>
    </row>
    <row r="247" spans="1:20" s="42" customFormat="1" x14ac:dyDescent="0.25">
      <c r="A247"/>
      <c r="N247" s="43"/>
      <c r="O247" s="43"/>
      <c r="P247" s="43"/>
      <c r="Q247" s="43"/>
      <c r="R247" s="43"/>
      <c r="S247"/>
      <c r="T247"/>
    </row>
    <row r="248" spans="1:20" x14ac:dyDescent="0.25">
      <c r="A248"/>
    </row>
    <row r="249" spans="1:20" x14ac:dyDescent="0.25">
      <c r="A249"/>
    </row>
    <row r="250" spans="1:20" x14ac:dyDescent="0.25">
      <c r="A250"/>
    </row>
    <row r="251" spans="1:20" x14ac:dyDescent="0.25">
      <c r="A251"/>
    </row>
    <row r="252" spans="1:20" x14ac:dyDescent="0.25">
      <c r="A252"/>
    </row>
    <row r="253" spans="1:20" x14ac:dyDescent="0.25">
      <c r="A253"/>
    </row>
    <row r="254" spans="1:20" x14ac:dyDescent="0.25">
      <c r="A254"/>
    </row>
    <row r="255" spans="1:20" x14ac:dyDescent="0.25">
      <c r="A255"/>
    </row>
  </sheetData>
  <autoFilter ref="A2:R130"/>
  <mergeCells count="1">
    <mergeCell ref="A1:T1"/>
  </mergeCells>
  <dataValidations count="6">
    <dataValidation type="decimal" allowBlank="1" showInputMessage="1" showErrorMessage="1" sqref="N3:O5 Q3:Q5 N11:O15 Q14:Q15 Q24:R25 N24:O33 Q26:Q33 Q37:Q38 N37:O38">
      <formula1>0</formula1>
      <formula2>100000000</formula2>
    </dataValidation>
    <dataValidation type="whole" allowBlank="1" showInputMessage="1" showErrorMessage="1" sqref="G3:L5 G11:L15 G26:L33 G37:L38">
      <formula1>0</formula1>
      <formula2>5000</formula2>
    </dataValidation>
    <dataValidation type="whole" allowBlank="1" showInputMessage="1" showErrorMessage="1" sqref="M3:M5 M11:M15 M26:M33 M37:M38">
      <formula1>0</formula1>
      <formula2>5000000</formula2>
    </dataValidation>
    <dataValidation type="decimal" allowBlank="1" showInputMessage="1" showErrorMessage="1" sqref="P3:P5 R3:R5 P11:P15 R11:R15 Q11:Q13 R26:R33 P26:P33 R37:R38 P37:P38">
      <formula1>0</formula1>
      <formula2>1000000</formula2>
    </dataValidation>
    <dataValidation type="whole" allowBlank="1" showInputMessage="1" showErrorMessage="1" sqref="G24:L25">
      <formula1>0</formula1>
      <formula2>1000</formula2>
    </dataValidation>
    <dataValidation type="whole" allowBlank="1" showInputMessage="1" showErrorMessage="1" sqref="M24:M25">
      <formula1>0</formula1>
      <formula2>1000000</formula2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7"/>
  <sheetViews>
    <sheetView topLeftCell="A67" zoomScale="90" zoomScaleNormal="90" workbookViewId="0">
      <selection activeCell="E94" sqref="E94"/>
    </sheetView>
  </sheetViews>
  <sheetFormatPr baseColWidth="10" defaultRowHeight="15" x14ac:dyDescent="0.25"/>
  <cols>
    <col min="1" max="1" width="4.140625" bestFit="1" customWidth="1"/>
    <col min="2" max="2" width="17.5703125" customWidth="1"/>
    <col min="3" max="3" width="24.42578125" customWidth="1"/>
    <col min="4" max="4" width="24.7109375" customWidth="1"/>
    <col min="5" max="5" width="19.85546875" customWidth="1"/>
    <col min="6" max="6" width="33.42578125" customWidth="1"/>
    <col min="7" max="7" width="19.5703125" customWidth="1"/>
    <col min="15" max="15" width="41.42578125" customWidth="1"/>
    <col min="16" max="16" width="15.7109375" customWidth="1"/>
    <col min="17" max="17" width="14.5703125" customWidth="1"/>
    <col min="18" max="18" width="15.5703125" style="14" customWidth="1"/>
    <col min="19" max="19" width="14.5703125" style="14" customWidth="1"/>
    <col min="20" max="20" width="14.85546875" style="14" customWidth="1"/>
  </cols>
  <sheetData>
    <row r="1" spans="1:22" ht="21" x14ac:dyDescent="0.35">
      <c r="A1" s="224" t="s">
        <v>24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2" ht="39" x14ac:dyDescent="0.25">
      <c r="A2" s="52" t="s">
        <v>17</v>
      </c>
      <c r="B2" s="74" t="s">
        <v>1</v>
      </c>
      <c r="C2" s="74" t="s">
        <v>2</v>
      </c>
      <c r="D2" s="74" t="s">
        <v>3</v>
      </c>
      <c r="E2" s="75" t="s">
        <v>43</v>
      </c>
      <c r="F2" s="75" t="s">
        <v>19</v>
      </c>
      <c r="G2" s="76" t="s">
        <v>20</v>
      </c>
      <c r="H2" s="77" t="s">
        <v>5</v>
      </c>
      <c r="I2" s="78" t="s">
        <v>21</v>
      </c>
      <c r="J2" s="78" t="s">
        <v>7</v>
      </c>
      <c r="K2" s="78" t="s">
        <v>8</v>
      </c>
      <c r="L2" s="79" t="s">
        <v>9</v>
      </c>
      <c r="M2" s="80" t="s">
        <v>10</v>
      </c>
      <c r="N2" s="81" t="s">
        <v>25</v>
      </c>
      <c r="O2" s="82" t="s">
        <v>4</v>
      </c>
      <c r="P2" s="83" t="s">
        <v>22</v>
      </c>
      <c r="Q2" s="84" t="s">
        <v>23</v>
      </c>
      <c r="R2" s="85" t="s">
        <v>13</v>
      </c>
      <c r="S2" s="86" t="s">
        <v>14</v>
      </c>
      <c r="T2" s="87" t="s">
        <v>15</v>
      </c>
    </row>
    <row r="3" spans="1:22" s="130" customFormat="1" x14ac:dyDescent="0.25">
      <c r="A3" s="52">
        <v>1</v>
      </c>
      <c r="B3" s="156" t="s">
        <v>45</v>
      </c>
      <c r="C3" s="156" t="s">
        <v>27</v>
      </c>
      <c r="D3" s="156" t="s">
        <v>42</v>
      </c>
      <c r="E3" s="90" t="s">
        <v>756</v>
      </c>
      <c r="F3" s="90" t="s">
        <v>757</v>
      </c>
      <c r="G3" s="91" t="s">
        <v>758</v>
      </c>
      <c r="H3" s="62">
        <v>1</v>
      </c>
      <c r="I3" s="27"/>
      <c r="J3" s="27"/>
      <c r="K3" s="27">
        <v>1</v>
      </c>
      <c r="L3" s="27"/>
      <c r="M3" s="27"/>
      <c r="N3" s="155">
        <v>3</v>
      </c>
      <c r="O3" s="27" t="s">
        <v>528</v>
      </c>
      <c r="P3" s="67">
        <v>44450</v>
      </c>
      <c r="Q3" s="67"/>
      <c r="R3" s="63">
        <v>21904.23</v>
      </c>
      <c r="S3" s="63">
        <v>4599.8900000000003</v>
      </c>
      <c r="T3" s="63">
        <v>2299.9499999999998</v>
      </c>
    </row>
    <row r="4" spans="1:22" x14ac:dyDescent="0.25">
      <c r="A4" s="154">
        <v>2</v>
      </c>
      <c r="B4" s="24" t="s">
        <v>45</v>
      </c>
      <c r="C4" s="24" t="s">
        <v>193</v>
      </c>
      <c r="D4" s="24" t="s">
        <v>194</v>
      </c>
      <c r="E4" s="90" t="s">
        <v>196</v>
      </c>
      <c r="F4" s="68">
        <v>15674143</v>
      </c>
      <c r="G4" s="91" t="s">
        <v>197</v>
      </c>
      <c r="H4" s="62">
        <v>1</v>
      </c>
      <c r="I4" s="27">
        <v>1</v>
      </c>
      <c r="J4" s="27"/>
      <c r="K4" s="27"/>
      <c r="L4" s="27"/>
      <c r="M4" s="27"/>
      <c r="N4" s="155">
        <v>5</v>
      </c>
      <c r="O4" s="27" t="s">
        <v>195</v>
      </c>
      <c r="P4" s="67">
        <v>44523</v>
      </c>
      <c r="Q4" s="67"/>
      <c r="R4" s="63">
        <v>32434.5</v>
      </c>
      <c r="S4" s="63">
        <v>1297.3800000000001</v>
      </c>
      <c r="T4" s="73">
        <v>648.70000000000005</v>
      </c>
      <c r="U4" s="59"/>
      <c r="V4" s="59"/>
    </row>
    <row r="5" spans="1:22" x14ac:dyDescent="0.25">
      <c r="A5" s="154">
        <v>3</v>
      </c>
      <c r="B5" s="24" t="s">
        <v>45</v>
      </c>
      <c r="C5" s="24" t="s">
        <v>242</v>
      </c>
      <c r="D5" s="24" t="s">
        <v>243</v>
      </c>
      <c r="E5" s="90" t="s">
        <v>272</v>
      </c>
      <c r="F5" s="90" t="s">
        <v>273</v>
      </c>
      <c r="G5" s="91" t="s">
        <v>274</v>
      </c>
      <c r="H5" s="62">
        <v>1</v>
      </c>
      <c r="I5" s="27"/>
      <c r="J5" s="27"/>
      <c r="K5" s="27"/>
      <c r="L5" s="27">
        <v>1</v>
      </c>
      <c r="M5" s="27"/>
      <c r="N5" s="155">
        <v>22.62</v>
      </c>
      <c r="O5" s="27" t="s">
        <v>271</v>
      </c>
      <c r="P5" s="67">
        <v>44511</v>
      </c>
      <c r="Q5" s="67" t="s">
        <v>275</v>
      </c>
      <c r="R5" s="63">
        <v>39290.94</v>
      </c>
      <c r="S5" s="63">
        <v>2750.37</v>
      </c>
      <c r="T5" s="63">
        <v>0</v>
      </c>
      <c r="U5" s="59"/>
      <c r="V5" s="59"/>
    </row>
    <row r="6" spans="1:22" x14ac:dyDescent="0.25">
      <c r="A6" s="154">
        <v>4</v>
      </c>
      <c r="B6" s="24" t="s">
        <v>45</v>
      </c>
      <c r="C6" s="24" t="s">
        <v>242</v>
      </c>
      <c r="D6" s="24" t="s">
        <v>243</v>
      </c>
      <c r="E6" s="90" t="s">
        <v>276</v>
      </c>
      <c r="F6" s="90" t="s">
        <v>277</v>
      </c>
      <c r="G6" s="91" t="s">
        <v>278</v>
      </c>
      <c r="H6" s="62">
        <v>1</v>
      </c>
      <c r="I6" s="27"/>
      <c r="J6" s="27"/>
      <c r="K6" s="27"/>
      <c r="L6" s="27">
        <v>1</v>
      </c>
      <c r="M6" s="27"/>
      <c r="N6" s="155">
        <v>65</v>
      </c>
      <c r="O6" s="27" t="s">
        <v>271</v>
      </c>
      <c r="P6" s="67">
        <v>44511</v>
      </c>
      <c r="Q6" s="67" t="s">
        <v>279</v>
      </c>
      <c r="R6" s="63">
        <v>112905</v>
      </c>
      <c r="S6" s="63">
        <v>7903.35</v>
      </c>
      <c r="T6" s="63">
        <v>0</v>
      </c>
      <c r="U6" s="59"/>
      <c r="V6" s="59"/>
    </row>
    <row r="7" spans="1:22" x14ac:dyDescent="0.25">
      <c r="A7" s="154">
        <v>5</v>
      </c>
      <c r="B7" s="24" t="s">
        <v>45</v>
      </c>
      <c r="C7" s="24" t="s">
        <v>242</v>
      </c>
      <c r="D7" s="24" t="s">
        <v>243</v>
      </c>
      <c r="E7" s="90" t="s">
        <v>280</v>
      </c>
      <c r="F7" s="90" t="s">
        <v>281</v>
      </c>
      <c r="G7" s="91" t="s">
        <v>282</v>
      </c>
      <c r="H7" s="62">
        <v>1</v>
      </c>
      <c r="I7" s="27"/>
      <c r="J7" s="27"/>
      <c r="K7" s="27"/>
      <c r="L7" s="27"/>
      <c r="M7" s="27">
        <v>1</v>
      </c>
      <c r="N7" s="155">
        <v>39.5</v>
      </c>
      <c r="O7" s="27" t="s">
        <v>271</v>
      </c>
      <c r="P7" s="67">
        <v>44419</v>
      </c>
      <c r="Q7" s="67" t="s">
        <v>283</v>
      </c>
      <c r="R7" s="63">
        <v>68611.5</v>
      </c>
      <c r="S7" s="63">
        <v>4802.8100000000004</v>
      </c>
      <c r="T7" s="63">
        <v>0</v>
      </c>
      <c r="U7" s="59"/>
      <c r="V7" s="59"/>
    </row>
    <row r="8" spans="1:22" x14ac:dyDescent="0.25">
      <c r="A8" s="52">
        <v>6</v>
      </c>
      <c r="B8" s="24" t="s">
        <v>45</v>
      </c>
      <c r="C8" s="24" t="s">
        <v>242</v>
      </c>
      <c r="D8" s="24" t="s">
        <v>243</v>
      </c>
      <c r="E8" s="90" t="s">
        <v>284</v>
      </c>
      <c r="F8" s="90" t="s">
        <v>285</v>
      </c>
      <c r="G8" s="91" t="s">
        <v>286</v>
      </c>
      <c r="H8" s="62">
        <v>1</v>
      </c>
      <c r="I8" s="27"/>
      <c r="J8" s="27"/>
      <c r="K8" s="27"/>
      <c r="L8" s="27"/>
      <c r="M8" s="27">
        <v>1</v>
      </c>
      <c r="N8" s="155">
        <v>46.71</v>
      </c>
      <c r="O8" s="27" t="s">
        <v>271</v>
      </c>
      <c r="P8" s="67">
        <v>44419</v>
      </c>
      <c r="Q8" s="67" t="s">
        <v>283</v>
      </c>
      <c r="R8" s="63">
        <v>81135.27</v>
      </c>
      <c r="S8" s="63">
        <v>5679.47</v>
      </c>
      <c r="T8" s="63">
        <v>0</v>
      </c>
      <c r="U8" s="59"/>
      <c r="V8" s="59"/>
    </row>
    <row r="9" spans="1:22" x14ac:dyDescent="0.25">
      <c r="A9" s="154">
        <v>7</v>
      </c>
      <c r="B9" s="24" t="s">
        <v>45</v>
      </c>
      <c r="C9" s="24" t="s">
        <v>242</v>
      </c>
      <c r="D9" s="24" t="s">
        <v>258</v>
      </c>
      <c r="E9" s="90" t="s">
        <v>288</v>
      </c>
      <c r="F9" s="90" t="s">
        <v>289</v>
      </c>
      <c r="G9" s="91" t="s">
        <v>290</v>
      </c>
      <c r="H9" s="62">
        <v>1</v>
      </c>
      <c r="I9" s="27"/>
      <c r="J9" s="27"/>
      <c r="K9" s="27"/>
      <c r="L9" s="27">
        <v>1</v>
      </c>
      <c r="M9" s="27"/>
      <c r="N9" s="155">
        <v>0.5</v>
      </c>
      <c r="O9" s="27"/>
      <c r="P9" s="67">
        <v>44525</v>
      </c>
      <c r="Q9" s="67"/>
      <c r="R9" s="63">
        <v>694.48</v>
      </c>
      <c r="S9" s="63">
        <v>48.61</v>
      </c>
      <c r="T9" s="63"/>
      <c r="U9" s="59"/>
      <c r="V9" s="59"/>
    </row>
    <row r="10" spans="1:22" x14ac:dyDescent="0.25">
      <c r="A10" s="154">
        <v>8</v>
      </c>
      <c r="B10" s="24" t="s">
        <v>45</v>
      </c>
      <c r="C10" s="24" t="s">
        <v>242</v>
      </c>
      <c r="D10" s="24" t="s">
        <v>258</v>
      </c>
      <c r="E10" s="90" t="s">
        <v>291</v>
      </c>
      <c r="F10" s="90" t="s">
        <v>292</v>
      </c>
      <c r="G10" s="91" t="s">
        <v>293</v>
      </c>
      <c r="H10" s="62">
        <v>1</v>
      </c>
      <c r="I10" s="27"/>
      <c r="J10" s="27"/>
      <c r="K10" s="27"/>
      <c r="L10" s="27">
        <v>1</v>
      </c>
      <c r="M10" s="27"/>
      <c r="N10" s="155">
        <v>0.4</v>
      </c>
      <c r="O10" s="27"/>
      <c r="P10" s="67">
        <v>44525</v>
      </c>
      <c r="Q10" s="67"/>
      <c r="R10" s="63">
        <v>555.58000000000004</v>
      </c>
      <c r="S10" s="63">
        <v>38.89</v>
      </c>
      <c r="T10" s="63"/>
      <c r="U10" s="59"/>
      <c r="V10" s="59"/>
    </row>
    <row r="11" spans="1:22" x14ac:dyDescent="0.25">
      <c r="A11" s="154">
        <v>9</v>
      </c>
      <c r="B11" s="24" t="s">
        <v>45</v>
      </c>
      <c r="C11" s="24" t="s">
        <v>242</v>
      </c>
      <c r="D11" s="24" t="s">
        <v>258</v>
      </c>
      <c r="E11" s="90" t="s">
        <v>294</v>
      </c>
      <c r="F11" s="90" t="s">
        <v>295</v>
      </c>
      <c r="G11" s="91" t="s">
        <v>296</v>
      </c>
      <c r="H11" s="62">
        <v>1</v>
      </c>
      <c r="I11" s="27"/>
      <c r="J11" s="27"/>
      <c r="K11" s="27"/>
      <c r="L11" s="27">
        <v>1</v>
      </c>
      <c r="M11" s="27"/>
      <c r="N11" s="155">
        <v>1.4</v>
      </c>
      <c r="O11" s="27"/>
      <c r="P11" s="67">
        <v>44525</v>
      </c>
      <c r="Q11" s="67"/>
      <c r="R11" s="63">
        <v>1944.53</v>
      </c>
      <c r="S11" s="63">
        <v>136.11000000000001</v>
      </c>
      <c r="T11" s="63"/>
      <c r="U11" s="59"/>
      <c r="V11" s="59"/>
    </row>
    <row r="12" spans="1:22" x14ac:dyDescent="0.25">
      <c r="A12" s="154">
        <v>10</v>
      </c>
      <c r="B12" s="24" t="s">
        <v>45</v>
      </c>
      <c r="C12" s="24" t="s">
        <v>242</v>
      </c>
      <c r="D12" s="24" t="s">
        <v>258</v>
      </c>
      <c r="E12" s="88" t="s">
        <v>297</v>
      </c>
      <c r="F12" s="88" t="s">
        <v>298</v>
      </c>
      <c r="G12" s="89" t="s">
        <v>299</v>
      </c>
      <c r="H12" s="62">
        <v>1</v>
      </c>
      <c r="I12" s="27"/>
      <c r="J12" s="27"/>
      <c r="K12" s="27"/>
      <c r="L12" s="27">
        <v>1</v>
      </c>
      <c r="M12" s="27"/>
      <c r="N12" s="155">
        <v>0.45</v>
      </c>
      <c r="O12" s="27"/>
      <c r="P12" s="67">
        <v>44525</v>
      </c>
      <c r="Q12" s="67"/>
      <c r="R12" s="63">
        <v>625.03</v>
      </c>
      <c r="S12" s="63">
        <v>43.75</v>
      </c>
      <c r="T12" s="63"/>
      <c r="U12" s="59"/>
      <c r="V12" s="59"/>
    </row>
    <row r="13" spans="1:22" x14ac:dyDescent="0.25">
      <c r="A13" s="52">
        <v>11</v>
      </c>
      <c r="B13" s="24" t="s">
        <v>45</v>
      </c>
      <c r="C13" s="24" t="s">
        <v>242</v>
      </c>
      <c r="D13" s="24" t="s">
        <v>258</v>
      </c>
      <c r="E13" s="88" t="s">
        <v>300</v>
      </c>
      <c r="F13" s="88" t="s">
        <v>301</v>
      </c>
      <c r="G13" s="89" t="s">
        <v>302</v>
      </c>
      <c r="H13" s="62">
        <v>1</v>
      </c>
      <c r="I13" s="27"/>
      <c r="J13" s="27"/>
      <c r="K13" s="27"/>
      <c r="L13" s="27">
        <v>1</v>
      </c>
      <c r="M13" s="27"/>
      <c r="N13" s="155">
        <v>1</v>
      </c>
      <c r="O13" s="27" t="s">
        <v>303</v>
      </c>
      <c r="P13" s="67">
        <v>44525</v>
      </c>
      <c r="Q13" s="67"/>
      <c r="R13" s="63">
        <v>1388.95</v>
      </c>
      <c r="S13" s="63">
        <v>97.22</v>
      </c>
      <c r="T13" s="63"/>
    </row>
    <row r="14" spans="1:22" x14ac:dyDescent="0.25">
      <c r="A14" s="154">
        <v>12</v>
      </c>
      <c r="B14" s="24" t="s">
        <v>45</v>
      </c>
      <c r="C14" s="24" t="s">
        <v>242</v>
      </c>
      <c r="D14" s="24" t="s">
        <v>258</v>
      </c>
      <c r="E14" s="88" t="s">
        <v>304</v>
      </c>
      <c r="F14" s="88" t="s">
        <v>305</v>
      </c>
      <c r="G14" s="89" t="s">
        <v>306</v>
      </c>
      <c r="H14" s="62">
        <v>1</v>
      </c>
      <c r="I14" s="27"/>
      <c r="J14" s="27"/>
      <c r="K14" s="27"/>
      <c r="L14" s="27">
        <v>1</v>
      </c>
      <c r="M14" s="27"/>
      <c r="N14" s="155">
        <v>0.5</v>
      </c>
      <c r="O14" s="27" t="s">
        <v>303</v>
      </c>
      <c r="P14" s="67">
        <v>44525</v>
      </c>
      <c r="Q14" s="67"/>
      <c r="R14" s="63">
        <v>694.48</v>
      </c>
      <c r="S14" s="63">
        <v>48.61</v>
      </c>
      <c r="T14" s="63"/>
    </row>
    <row r="15" spans="1:22" x14ac:dyDescent="0.25">
      <c r="A15" s="154">
        <v>13</v>
      </c>
      <c r="B15" s="24" t="s">
        <v>45</v>
      </c>
      <c r="C15" s="24" t="s">
        <v>242</v>
      </c>
      <c r="D15" s="24" t="s">
        <v>258</v>
      </c>
      <c r="E15" s="88" t="s">
        <v>307</v>
      </c>
      <c r="F15" s="88" t="s">
        <v>308</v>
      </c>
      <c r="G15" s="89" t="s">
        <v>309</v>
      </c>
      <c r="H15" s="62">
        <v>1</v>
      </c>
      <c r="I15" s="27"/>
      <c r="J15" s="27"/>
      <c r="K15" s="27"/>
      <c r="L15" s="27">
        <v>1</v>
      </c>
      <c r="M15" s="27"/>
      <c r="N15" s="155">
        <v>0.7</v>
      </c>
      <c r="O15" s="27" t="s">
        <v>303</v>
      </c>
      <c r="P15" s="67">
        <v>44525</v>
      </c>
      <c r="Q15" s="67"/>
      <c r="R15" s="63">
        <v>972.27</v>
      </c>
      <c r="S15" s="63">
        <v>68.05</v>
      </c>
      <c r="T15" s="63"/>
    </row>
    <row r="16" spans="1:22" x14ac:dyDescent="0.25">
      <c r="A16" s="154">
        <v>14</v>
      </c>
      <c r="B16" s="24" t="s">
        <v>45</v>
      </c>
      <c r="C16" s="24" t="s">
        <v>242</v>
      </c>
      <c r="D16" s="24" t="s">
        <v>258</v>
      </c>
      <c r="E16" s="88" t="s">
        <v>310</v>
      </c>
      <c r="F16" s="88" t="s">
        <v>311</v>
      </c>
      <c r="G16" s="89" t="s">
        <v>312</v>
      </c>
      <c r="H16" s="62">
        <v>1</v>
      </c>
      <c r="I16" s="27"/>
      <c r="J16" s="27"/>
      <c r="K16" s="27"/>
      <c r="L16" s="27">
        <v>1</v>
      </c>
      <c r="M16" s="27"/>
      <c r="N16" s="155">
        <v>1.5</v>
      </c>
      <c r="O16" s="27" t="s">
        <v>303</v>
      </c>
      <c r="P16" s="67">
        <v>44525</v>
      </c>
      <c r="Q16" s="67"/>
      <c r="R16" s="63">
        <v>2083.4299999999998</v>
      </c>
      <c r="S16" s="63">
        <v>145.83000000000001</v>
      </c>
      <c r="T16" s="63"/>
    </row>
    <row r="17" spans="1:20" x14ac:dyDescent="0.25">
      <c r="A17" s="154">
        <v>15</v>
      </c>
      <c r="B17" s="24" t="s">
        <v>45</v>
      </c>
      <c r="C17" s="24" t="s">
        <v>242</v>
      </c>
      <c r="D17" s="24" t="s">
        <v>258</v>
      </c>
      <c r="E17" s="88" t="s">
        <v>313</v>
      </c>
      <c r="F17" s="88" t="s">
        <v>314</v>
      </c>
      <c r="G17" s="89" t="s">
        <v>315</v>
      </c>
      <c r="H17" s="62">
        <v>1</v>
      </c>
      <c r="I17" s="27"/>
      <c r="J17" s="27"/>
      <c r="K17" s="27"/>
      <c r="L17" s="27">
        <v>1</v>
      </c>
      <c r="M17" s="27"/>
      <c r="N17" s="155">
        <v>0.4</v>
      </c>
      <c r="O17" s="27" t="s">
        <v>303</v>
      </c>
      <c r="P17" s="67">
        <v>44525</v>
      </c>
      <c r="Q17" s="67"/>
      <c r="R17" s="63">
        <v>555.58000000000004</v>
      </c>
      <c r="S17" s="63">
        <v>38.89</v>
      </c>
      <c r="T17" s="63"/>
    </row>
    <row r="18" spans="1:20" x14ac:dyDescent="0.25">
      <c r="A18" s="52">
        <v>16</v>
      </c>
      <c r="B18" s="24" t="s">
        <v>45</v>
      </c>
      <c r="C18" s="24" t="s">
        <v>242</v>
      </c>
      <c r="D18" s="24" t="s">
        <v>258</v>
      </c>
      <c r="E18" s="88" t="s">
        <v>316</v>
      </c>
      <c r="F18" s="88" t="s">
        <v>317</v>
      </c>
      <c r="G18" s="89" t="s">
        <v>318</v>
      </c>
      <c r="H18" s="62">
        <v>1</v>
      </c>
      <c r="I18" s="27"/>
      <c r="J18" s="27"/>
      <c r="K18" s="27"/>
      <c r="L18" s="27">
        <v>1</v>
      </c>
      <c r="M18" s="27"/>
      <c r="N18" s="155">
        <v>1</v>
      </c>
      <c r="O18" s="27" t="s">
        <v>303</v>
      </c>
      <c r="P18" s="67">
        <v>44525</v>
      </c>
      <c r="Q18" s="67"/>
      <c r="R18" s="63">
        <v>1388.95</v>
      </c>
      <c r="S18" s="63">
        <v>97.22</v>
      </c>
      <c r="T18" s="63"/>
    </row>
    <row r="19" spans="1:20" x14ac:dyDescent="0.25">
      <c r="A19" s="154">
        <v>17</v>
      </c>
      <c r="B19" s="24" t="s">
        <v>45</v>
      </c>
      <c r="C19" s="24" t="s">
        <v>242</v>
      </c>
      <c r="D19" s="24" t="s">
        <v>258</v>
      </c>
      <c r="E19" s="88" t="s">
        <v>319</v>
      </c>
      <c r="F19" s="88" t="s">
        <v>320</v>
      </c>
      <c r="G19" s="89" t="s">
        <v>321</v>
      </c>
      <c r="H19" s="62">
        <v>1</v>
      </c>
      <c r="I19" s="27"/>
      <c r="J19" s="27"/>
      <c r="K19" s="27"/>
      <c r="L19" s="27">
        <v>1</v>
      </c>
      <c r="M19" s="27"/>
      <c r="N19" s="155">
        <v>0.9</v>
      </c>
      <c r="O19" s="27" t="s">
        <v>303</v>
      </c>
      <c r="P19" s="67">
        <v>44525</v>
      </c>
      <c r="Q19" s="67"/>
      <c r="R19" s="63">
        <v>1250.06</v>
      </c>
      <c r="S19" s="63">
        <v>87.5</v>
      </c>
      <c r="T19" s="63"/>
    </row>
    <row r="20" spans="1:20" x14ac:dyDescent="0.25">
      <c r="A20" s="154">
        <v>18</v>
      </c>
      <c r="B20" s="24" t="s">
        <v>45</v>
      </c>
      <c r="C20" s="24" t="s">
        <v>242</v>
      </c>
      <c r="D20" s="24" t="s">
        <v>258</v>
      </c>
      <c r="E20" s="88" t="s">
        <v>322</v>
      </c>
      <c r="F20" s="88" t="s">
        <v>323</v>
      </c>
      <c r="G20" s="89" t="s">
        <v>324</v>
      </c>
      <c r="H20" s="62">
        <v>1</v>
      </c>
      <c r="I20" s="27"/>
      <c r="J20" s="27"/>
      <c r="K20" s="27"/>
      <c r="L20" s="27">
        <v>1</v>
      </c>
      <c r="M20" s="27"/>
      <c r="N20" s="155">
        <v>0.9</v>
      </c>
      <c r="O20" s="27" t="s">
        <v>303</v>
      </c>
      <c r="P20" s="67">
        <v>44525</v>
      </c>
      <c r="Q20" s="67"/>
      <c r="R20" s="63">
        <v>1250.06</v>
      </c>
      <c r="S20" s="63">
        <v>87.5</v>
      </c>
      <c r="T20" s="63"/>
    </row>
    <row r="21" spans="1:20" x14ac:dyDescent="0.25">
      <c r="A21" s="154">
        <v>19</v>
      </c>
      <c r="B21" s="24" t="s">
        <v>45</v>
      </c>
      <c r="C21" s="24" t="s">
        <v>242</v>
      </c>
      <c r="D21" s="24" t="s">
        <v>258</v>
      </c>
      <c r="E21" s="88" t="s">
        <v>325</v>
      </c>
      <c r="F21" s="88" t="s">
        <v>326</v>
      </c>
      <c r="G21" s="89" t="s">
        <v>327</v>
      </c>
      <c r="H21" s="62">
        <v>1</v>
      </c>
      <c r="I21" s="27"/>
      <c r="J21" s="27"/>
      <c r="K21" s="27"/>
      <c r="L21" s="27">
        <v>1</v>
      </c>
      <c r="M21" s="27"/>
      <c r="N21" s="155">
        <v>0.6</v>
      </c>
      <c r="O21" s="27" t="s">
        <v>303</v>
      </c>
      <c r="P21" s="67">
        <v>44525</v>
      </c>
      <c r="Q21" s="67"/>
      <c r="R21" s="63">
        <v>833.37</v>
      </c>
      <c r="S21" s="63">
        <v>58.34</v>
      </c>
      <c r="T21" s="63"/>
    </row>
    <row r="22" spans="1:20" x14ac:dyDescent="0.25">
      <c r="A22" s="154">
        <v>20</v>
      </c>
      <c r="B22" s="24" t="s">
        <v>45</v>
      </c>
      <c r="C22" s="24" t="s">
        <v>242</v>
      </c>
      <c r="D22" s="24" t="s">
        <v>258</v>
      </c>
      <c r="E22" s="88" t="s">
        <v>328</v>
      </c>
      <c r="F22" s="88" t="s">
        <v>329</v>
      </c>
      <c r="G22" s="89" t="s">
        <v>330</v>
      </c>
      <c r="H22" s="62">
        <v>1</v>
      </c>
      <c r="I22" s="27"/>
      <c r="J22" s="27"/>
      <c r="K22" s="27"/>
      <c r="L22" s="27">
        <v>1</v>
      </c>
      <c r="M22" s="27"/>
      <c r="N22" s="155">
        <v>1.2</v>
      </c>
      <c r="O22" s="27" t="s">
        <v>303</v>
      </c>
      <c r="P22" s="67">
        <v>44525</v>
      </c>
      <c r="Q22" s="67"/>
      <c r="R22" s="63">
        <v>1666.74</v>
      </c>
      <c r="S22" s="63">
        <v>116.67</v>
      </c>
      <c r="T22" s="63"/>
    </row>
    <row r="23" spans="1:20" x14ac:dyDescent="0.25">
      <c r="A23" s="52">
        <v>21</v>
      </c>
      <c r="B23" s="24" t="s">
        <v>45</v>
      </c>
      <c r="C23" s="24" t="s">
        <v>242</v>
      </c>
      <c r="D23" s="24" t="s">
        <v>258</v>
      </c>
      <c r="E23" s="88" t="s">
        <v>331</v>
      </c>
      <c r="F23" s="88" t="s">
        <v>332</v>
      </c>
      <c r="G23" s="89" t="s">
        <v>333</v>
      </c>
      <c r="H23" s="62">
        <v>1</v>
      </c>
      <c r="I23" s="27"/>
      <c r="J23" s="27"/>
      <c r="K23" s="27"/>
      <c r="L23" s="27">
        <v>1</v>
      </c>
      <c r="M23" s="27"/>
      <c r="N23" s="155">
        <v>0.4</v>
      </c>
      <c r="O23" s="27" t="s">
        <v>303</v>
      </c>
      <c r="P23" s="67">
        <v>44525</v>
      </c>
      <c r="Q23" s="67"/>
      <c r="R23" s="63">
        <v>555.58000000000004</v>
      </c>
      <c r="S23" s="63">
        <v>38.89</v>
      </c>
      <c r="T23" s="63"/>
    </row>
    <row r="24" spans="1:20" x14ac:dyDescent="0.25">
      <c r="A24" s="154">
        <v>22</v>
      </c>
      <c r="B24" s="24" t="s">
        <v>45</v>
      </c>
      <c r="C24" s="24" t="s">
        <v>242</v>
      </c>
      <c r="D24" s="24" t="s">
        <v>258</v>
      </c>
      <c r="E24" s="88" t="s">
        <v>334</v>
      </c>
      <c r="F24" s="88" t="s">
        <v>335</v>
      </c>
      <c r="G24" s="89" t="s">
        <v>336</v>
      </c>
      <c r="H24" s="62">
        <v>1</v>
      </c>
      <c r="I24" s="27">
        <v>1</v>
      </c>
      <c r="J24" s="27"/>
      <c r="K24" s="27"/>
      <c r="L24" s="27"/>
      <c r="M24" s="27"/>
      <c r="N24" s="155">
        <v>0.6</v>
      </c>
      <c r="O24" s="27" t="s">
        <v>303</v>
      </c>
      <c r="P24" s="67">
        <v>44525</v>
      </c>
      <c r="Q24" s="67"/>
      <c r="R24" s="63">
        <v>833.37</v>
      </c>
      <c r="S24" s="63">
        <v>58.34</v>
      </c>
      <c r="T24" s="63"/>
    </row>
    <row r="25" spans="1:20" x14ac:dyDescent="0.25">
      <c r="A25" s="154">
        <v>23</v>
      </c>
      <c r="B25" s="24" t="s">
        <v>45</v>
      </c>
      <c r="C25" s="24" t="s">
        <v>338</v>
      </c>
      <c r="D25" s="24" t="s">
        <v>337</v>
      </c>
      <c r="E25" s="90" t="s">
        <v>386</v>
      </c>
      <c r="F25" s="90" t="s">
        <v>387</v>
      </c>
      <c r="G25" s="91" t="s">
        <v>388</v>
      </c>
      <c r="H25" s="62">
        <v>1</v>
      </c>
      <c r="I25" s="27"/>
      <c r="J25" s="27"/>
      <c r="K25" s="27">
        <v>1</v>
      </c>
      <c r="L25" s="27"/>
      <c r="M25" s="27"/>
      <c r="N25" s="155">
        <v>1</v>
      </c>
      <c r="O25" s="27" t="s">
        <v>385</v>
      </c>
      <c r="P25" s="67">
        <v>44541</v>
      </c>
      <c r="Q25" s="67" t="s">
        <v>283</v>
      </c>
      <c r="R25" s="63">
        <v>2239.42</v>
      </c>
      <c r="S25" s="63">
        <v>89.58</v>
      </c>
      <c r="T25" s="63"/>
    </row>
    <row r="26" spans="1:20" x14ac:dyDescent="0.25">
      <c r="A26" s="154">
        <v>24</v>
      </c>
      <c r="B26" s="24" t="s">
        <v>45</v>
      </c>
      <c r="C26" s="24" t="s">
        <v>437</v>
      </c>
      <c r="D26" s="24" t="s">
        <v>436</v>
      </c>
      <c r="E26" s="68" t="s">
        <v>530</v>
      </c>
      <c r="F26" s="68" t="s">
        <v>531</v>
      </c>
      <c r="G26" s="27" t="s">
        <v>532</v>
      </c>
      <c r="H26" s="62">
        <f>+I26+J26+K26+L26+M26</f>
        <v>1</v>
      </c>
      <c r="I26" s="27"/>
      <c r="J26" s="27"/>
      <c r="K26" s="27">
        <v>1</v>
      </c>
      <c r="L26" s="27"/>
      <c r="M26" s="27"/>
      <c r="N26" s="157">
        <v>1.5</v>
      </c>
      <c r="O26" s="27" t="s">
        <v>527</v>
      </c>
      <c r="P26" s="157" t="s">
        <v>533</v>
      </c>
      <c r="Q26" s="67"/>
      <c r="R26" s="153">
        <v>17342.64</v>
      </c>
      <c r="S26" s="153">
        <v>1040.5583999999999</v>
      </c>
      <c r="T26" s="153">
        <v>0</v>
      </c>
    </row>
    <row r="27" spans="1:20" x14ac:dyDescent="0.25">
      <c r="A27" s="154">
        <v>25</v>
      </c>
      <c r="B27" s="24" t="s">
        <v>45</v>
      </c>
      <c r="C27" s="24" t="s">
        <v>437</v>
      </c>
      <c r="D27" s="24" t="s">
        <v>436</v>
      </c>
      <c r="E27" s="68" t="s">
        <v>534</v>
      </c>
      <c r="F27" s="68" t="s">
        <v>535</v>
      </c>
      <c r="G27" s="27" t="s">
        <v>536</v>
      </c>
      <c r="H27" s="62">
        <f t="shared" ref="H27:H31" si="0">+I27+J27+K27+L27+M27</f>
        <v>1</v>
      </c>
      <c r="I27" s="27"/>
      <c r="J27" s="27"/>
      <c r="K27" s="27">
        <v>1</v>
      </c>
      <c r="L27" s="27"/>
      <c r="M27" s="27"/>
      <c r="N27" s="157">
        <v>0.28000000000000003</v>
      </c>
      <c r="O27" s="27" t="s">
        <v>529</v>
      </c>
      <c r="P27" s="157" t="s">
        <v>537</v>
      </c>
      <c r="Q27" s="67"/>
      <c r="R27" s="153">
        <v>3103.5060000000003</v>
      </c>
      <c r="S27" s="153">
        <v>186.21036000000001</v>
      </c>
      <c r="T27" s="153">
        <v>0</v>
      </c>
    </row>
    <row r="28" spans="1:20" x14ac:dyDescent="0.25">
      <c r="A28" s="52">
        <v>26</v>
      </c>
      <c r="B28" s="24" t="s">
        <v>45</v>
      </c>
      <c r="C28" s="24" t="s">
        <v>437</v>
      </c>
      <c r="D28" s="24" t="s">
        <v>436</v>
      </c>
      <c r="E28" s="68" t="s">
        <v>538</v>
      </c>
      <c r="F28" s="68" t="s">
        <v>539</v>
      </c>
      <c r="G28" s="27" t="s">
        <v>540</v>
      </c>
      <c r="H28" s="62">
        <f t="shared" si="0"/>
        <v>1</v>
      </c>
      <c r="I28" s="27"/>
      <c r="J28" s="27"/>
      <c r="K28" s="27">
        <v>1</v>
      </c>
      <c r="L28" s="27"/>
      <c r="M28" s="27"/>
      <c r="N28" s="157">
        <v>3.2</v>
      </c>
      <c r="O28" s="27" t="s">
        <v>527</v>
      </c>
      <c r="P28" s="158">
        <v>44206</v>
      </c>
      <c r="Q28" s="67"/>
      <c r="R28" s="153">
        <v>36997.632000000005</v>
      </c>
      <c r="S28" s="153">
        <v>2219.8579200000004</v>
      </c>
      <c r="T28" s="153">
        <v>0</v>
      </c>
    </row>
    <row r="29" spans="1:20" x14ac:dyDescent="0.25">
      <c r="A29" s="154">
        <v>27</v>
      </c>
      <c r="B29" s="24" t="s">
        <v>45</v>
      </c>
      <c r="C29" s="24" t="s">
        <v>437</v>
      </c>
      <c r="D29" s="24" t="s">
        <v>436</v>
      </c>
      <c r="E29" s="68" t="s">
        <v>541</v>
      </c>
      <c r="F29" s="68" t="s">
        <v>542</v>
      </c>
      <c r="G29" s="27" t="s">
        <v>543</v>
      </c>
      <c r="H29" s="62">
        <f t="shared" si="0"/>
        <v>1</v>
      </c>
      <c r="I29" s="27"/>
      <c r="J29" s="27"/>
      <c r="K29" s="27">
        <v>1</v>
      </c>
      <c r="L29" s="27"/>
      <c r="M29" s="27"/>
      <c r="N29" s="157">
        <v>0.06</v>
      </c>
      <c r="O29" s="27" t="s">
        <v>526</v>
      </c>
      <c r="P29" s="158">
        <v>44207</v>
      </c>
      <c r="Q29" s="67"/>
      <c r="R29" s="153">
        <v>1584.6504</v>
      </c>
      <c r="S29" s="153">
        <v>110.92552800000001</v>
      </c>
      <c r="T29" s="153">
        <v>0</v>
      </c>
    </row>
    <row r="30" spans="1:20" x14ac:dyDescent="0.25">
      <c r="A30" s="154">
        <v>28</v>
      </c>
      <c r="B30" s="24" t="s">
        <v>45</v>
      </c>
      <c r="C30" s="24" t="s">
        <v>437</v>
      </c>
      <c r="D30" s="24" t="s">
        <v>436</v>
      </c>
      <c r="E30" s="68" t="s">
        <v>544</v>
      </c>
      <c r="F30" s="68" t="s">
        <v>545</v>
      </c>
      <c r="G30" s="27" t="s">
        <v>546</v>
      </c>
      <c r="H30" s="62">
        <f t="shared" si="0"/>
        <v>1</v>
      </c>
      <c r="I30" s="27"/>
      <c r="J30" s="27"/>
      <c r="K30" s="27">
        <v>1</v>
      </c>
      <c r="L30" s="27"/>
      <c r="M30" s="27"/>
      <c r="N30" s="157">
        <v>0.13550000000000001</v>
      </c>
      <c r="O30" s="27" t="s">
        <v>525</v>
      </c>
      <c r="P30" s="157" t="s">
        <v>537</v>
      </c>
      <c r="Q30" s="67"/>
      <c r="R30" s="153">
        <v>1465.1438850000002</v>
      </c>
      <c r="S30" s="153">
        <v>102.56007195000002</v>
      </c>
      <c r="T30" s="153">
        <v>0</v>
      </c>
    </row>
    <row r="31" spans="1:20" x14ac:dyDescent="0.25">
      <c r="A31" s="154">
        <v>29</v>
      </c>
      <c r="B31" s="24" t="s">
        <v>45</v>
      </c>
      <c r="C31" s="24" t="s">
        <v>437</v>
      </c>
      <c r="D31" s="24" t="s">
        <v>436</v>
      </c>
      <c r="E31" s="68" t="s">
        <v>547</v>
      </c>
      <c r="F31" s="68" t="s">
        <v>548</v>
      </c>
      <c r="G31" s="27" t="s">
        <v>549</v>
      </c>
      <c r="H31" s="62">
        <f t="shared" si="0"/>
        <v>1</v>
      </c>
      <c r="I31" s="27"/>
      <c r="J31" s="27"/>
      <c r="K31" s="27">
        <v>1</v>
      </c>
      <c r="L31" s="27"/>
      <c r="M31" s="27"/>
      <c r="N31" s="157">
        <v>0.5</v>
      </c>
      <c r="O31" s="27" t="s">
        <v>529</v>
      </c>
      <c r="P31" s="158">
        <v>44450</v>
      </c>
      <c r="Q31" s="67"/>
      <c r="R31" s="153">
        <v>5541.9750000000004</v>
      </c>
      <c r="S31" s="153">
        <v>332.51850000000002</v>
      </c>
      <c r="T31" s="153">
        <v>0</v>
      </c>
    </row>
    <row r="32" spans="1:20" x14ac:dyDescent="0.25">
      <c r="A32" s="154">
        <v>30</v>
      </c>
      <c r="B32" s="24" t="s">
        <v>45</v>
      </c>
      <c r="C32" s="24" t="s">
        <v>437</v>
      </c>
      <c r="D32" s="24" t="s">
        <v>436</v>
      </c>
      <c r="E32" s="68" t="s">
        <v>550</v>
      </c>
      <c r="F32" s="68" t="s">
        <v>551</v>
      </c>
      <c r="G32" s="27" t="s">
        <v>552</v>
      </c>
      <c r="H32" s="62">
        <f>+I32+J32+K32+L32+M32</f>
        <v>1</v>
      </c>
      <c r="I32" s="27"/>
      <c r="J32" s="27"/>
      <c r="K32" s="27">
        <v>1</v>
      </c>
      <c r="L32" s="27"/>
      <c r="M32" s="27"/>
      <c r="N32" s="157">
        <v>1</v>
      </c>
      <c r="O32" s="27" t="s">
        <v>385</v>
      </c>
      <c r="P32" s="158">
        <v>44450</v>
      </c>
      <c r="Q32" s="27"/>
      <c r="R32" s="153">
        <v>4463.71</v>
      </c>
      <c r="S32" s="153">
        <v>312.45970000000005</v>
      </c>
      <c r="T32" s="153">
        <v>0</v>
      </c>
    </row>
    <row r="33" spans="1:20" x14ac:dyDescent="0.25">
      <c r="A33" s="52">
        <v>31</v>
      </c>
      <c r="B33" s="24" t="s">
        <v>45</v>
      </c>
      <c r="C33" s="24" t="s">
        <v>437</v>
      </c>
      <c r="D33" s="24" t="s">
        <v>436</v>
      </c>
      <c r="E33" s="68" t="s">
        <v>553</v>
      </c>
      <c r="F33" s="68" t="s">
        <v>554</v>
      </c>
      <c r="G33" s="27" t="s">
        <v>555</v>
      </c>
      <c r="H33" s="62">
        <f t="shared" ref="H33:H36" si="1">+I33+J33+K33+L33+M33</f>
        <v>1</v>
      </c>
      <c r="I33" s="27"/>
      <c r="J33" s="27"/>
      <c r="K33" s="27">
        <v>1</v>
      </c>
      <c r="L33" s="27"/>
      <c r="M33" s="27"/>
      <c r="N33" s="157">
        <v>7.93</v>
      </c>
      <c r="O33" s="27" t="s">
        <v>528</v>
      </c>
      <c r="P33" s="158">
        <v>44511</v>
      </c>
      <c r="Q33" s="67"/>
      <c r="R33" s="153">
        <v>59843.507100000003</v>
      </c>
      <c r="S33" s="153">
        <v>4189.045497000001</v>
      </c>
      <c r="T33" s="153">
        <v>0</v>
      </c>
    </row>
    <row r="34" spans="1:20" x14ac:dyDescent="0.25">
      <c r="A34" s="154">
        <v>32</v>
      </c>
      <c r="B34" s="24" t="s">
        <v>45</v>
      </c>
      <c r="C34" s="24" t="s">
        <v>437</v>
      </c>
      <c r="D34" s="24" t="s">
        <v>436</v>
      </c>
      <c r="E34" s="68" t="s">
        <v>556</v>
      </c>
      <c r="F34" s="68" t="s">
        <v>557</v>
      </c>
      <c r="G34" s="27" t="s">
        <v>558</v>
      </c>
      <c r="H34" s="62">
        <f t="shared" si="1"/>
        <v>1</v>
      </c>
      <c r="I34" s="27"/>
      <c r="J34" s="27"/>
      <c r="K34" s="27">
        <v>1</v>
      </c>
      <c r="L34" s="27"/>
      <c r="M34" s="27"/>
      <c r="N34" s="27">
        <v>0.12</v>
      </c>
      <c r="O34" s="27" t="s">
        <v>526</v>
      </c>
      <c r="P34" s="27" t="s">
        <v>559</v>
      </c>
      <c r="Q34" s="67"/>
      <c r="R34" s="63">
        <v>1266.876</v>
      </c>
      <c r="S34" s="63">
        <v>88.681320000000014</v>
      </c>
      <c r="T34" s="63">
        <v>0</v>
      </c>
    </row>
    <row r="35" spans="1:20" x14ac:dyDescent="0.25">
      <c r="A35" s="154">
        <v>33</v>
      </c>
      <c r="B35" s="24" t="s">
        <v>45</v>
      </c>
      <c r="C35" s="24" t="s">
        <v>437</v>
      </c>
      <c r="D35" s="24" t="s">
        <v>436</v>
      </c>
      <c r="E35" s="68" t="s">
        <v>556</v>
      </c>
      <c r="F35" s="68" t="s">
        <v>557</v>
      </c>
      <c r="G35" s="27" t="s">
        <v>560</v>
      </c>
      <c r="H35" s="62">
        <f t="shared" si="1"/>
        <v>1</v>
      </c>
      <c r="I35" s="27"/>
      <c r="J35" s="27"/>
      <c r="K35" s="27">
        <v>1</v>
      </c>
      <c r="L35" s="27"/>
      <c r="M35" s="27"/>
      <c r="N35" s="27">
        <v>0.3</v>
      </c>
      <c r="O35" s="27" t="s">
        <v>526</v>
      </c>
      <c r="P35" s="27" t="s">
        <v>559</v>
      </c>
      <c r="Q35" s="67"/>
      <c r="R35" s="63">
        <v>3167.1899999999996</v>
      </c>
      <c r="S35" s="63">
        <v>221.70329999999998</v>
      </c>
      <c r="T35" s="63">
        <v>0</v>
      </c>
    </row>
    <row r="36" spans="1:20" x14ac:dyDescent="0.25">
      <c r="A36" s="154">
        <v>34</v>
      </c>
      <c r="B36" s="24" t="s">
        <v>45</v>
      </c>
      <c r="C36" s="24" t="s">
        <v>437</v>
      </c>
      <c r="D36" s="24" t="s">
        <v>436</v>
      </c>
      <c r="E36" s="68" t="s">
        <v>561</v>
      </c>
      <c r="F36" s="68" t="s">
        <v>562</v>
      </c>
      <c r="G36" s="27" t="s">
        <v>563</v>
      </c>
      <c r="H36" s="62">
        <f t="shared" si="1"/>
        <v>1</v>
      </c>
      <c r="I36" s="27"/>
      <c r="J36" s="27"/>
      <c r="K36" s="27">
        <v>1</v>
      </c>
      <c r="L36" s="27"/>
      <c r="M36" s="27"/>
      <c r="N36" s="27">
        <v>0.44</v>
      </c>
      <c r="O36" s="27" t="s">
        <v>527</v>
      </c>
      <c r="P36" s="27" t="s">
        <v>564</v>
      </c>
      <c r="Q36" s="67"/>
      <c r="R36" s="63">
        <v>5087.1743999999999</v>
      </c>
      <c r="S36" s="63">
        <v>305.23046399999998</v>
      </c>
      <c r="T36" s="63">
        <v>0</v>
      </c>
    </row>
    <row r="37" spans="1:20" x14ac:dyDescent="0.25">
      <c r="A37" s="154">
        <v>35</v>
      </c>
      <c r="B37" s="24" t="s">
        <v>45</v>
      </c>
      <c r="C37" s="24" t="s">
        <v>566</v>
      </c>
      <c r="D37" s="24" t="s">
        <v>567</v>
      </c>
      <c r="E37" s="68" t="s">
        <v>568</v>
      </c>
      <c r="F37" s="68" t="s">
        <v>569</v>
      </c>
      <c r="G37" s="27" t="s">
        <v>570</v>
      </c>
      <c r="H37" s="62">
        <v>1</v>
      </c>
      <c r="I37" s="27"/>
      <c r="J37" s="27">
        <v>1</v>
      </c>
      <c r="K37" s="27"/>
      <c r="L37" s="27"/>
      <c r="M37" s="27"/>
      <c r="N37" s="27">
        <v>3.2</v>
      </c>
      <c r="O37" s="27" t="s">
        <v>271</v>
      </c>
      <c r="P37" s="31">
        <v>44351</v>
      </c>
      <c r="Q37" s="31">
        <v>44238</v>
      </c>
      <c r="R37" s="72">
        <v>5558.4000000000005</v>
      </c>
      <c r="S37" s="72">
        <v>389.08800000000008</v>
      </c>
      <c r="T37" s="72">
        <v>194.54400000000004</v>
      </c>
    </row>
    <row r="38" spans="1:20" x14ac:dyDescent="0.25">
      <c r="A38" s="52">
        <v>36</v>
      </c>
      <c r="B38" s="24" t="s">
        <v>45</v>
      </c>
      <c r="C38" s="24" t="s">
        <v>566</v>
      </c>
      <c r="D38" s="24" t="s">
        <v>567</v>
      </c>
      <c r="E38" s="68" t="s">
        <v>571</v>
      </c>
      <c r="F38" s="68" t="s">
        <v>572</v>
      </c>
      <c r="G38" s="27" t="s">
        <v>573</v>
      </c>
      <c r="H38" s="62">
        <v>1</v>
      </c>
      <c r="I38" s="27">
        <v>1</v>
      </c>
      <c r="J38" s="27"/>
      <c r="K38" s="27"/>
      <c r="L38" s="27"/>
      <c r="M38" s="27"/>
      <c r="N38" s="27">
        <v>2.6</v>
      </c>
      <c r="O38" s="27" t="s">
        <v>271</v>
      </c>
      <c r="P38" s="27" t="s">
        <v>574</v>
      </c>
      <c r="Q38" s="31">
        <v>44450</v>
      </c>
      <c r="R38" s="72">
        <v>4516.2</v>
      </c>
      <c r="S38" s="72">
        <v>316.13400000000001</v>
      </c>
      <c r="T38" s="72">
        <v>158.06700000000001</v>
      </c>
    </row>
    <row r="39" spans="1:20" x14ac:dyDescent="0.25">
      <c r="A39" s="154">
        <v>37</v>
      </c>
      <c r="B39" s="24" t="s">
        <v>45</v>
      </c>
      <c r="C39" s="24" t="s">
        <v>566</v>
      </c>
      <c r="D39" s="24" t="s">
        <v>567</v>
      </c>
      <c r="E39" s="68" t="s">
        <v>575</v>
      </c>
      <c r="F39" s="68" t="s">
        <v>576</v>
      </c>
      <c r="G39" s="27" t="s">
        <v>577</v>
      </c>
      <c r="H39" s="62">
        <v>1</v>
      </c>
      <c r="I39" s="27">
        <v>1</v>
      </c>
      <c r="J39" s="27"/>
      <c r="K39" s="27"/>
      <c r="L39" s="27"/>
      <c r="M39" s="27"/>
      <c r="N39" s="27">
        <v>13.2</v>
      </c>
      <c r="O39" s="27" t="s">
        <v>271</v>
      </c>
      <c r="P39" s="27" t="s">
        <v>574</v>
      </c>
      <c r="Q39" s="31">
        <v>44511</v>
      </c>
      <c r="R39" s="72">
        <v>22928.399999999998</v>
      </c>
      <c r="S39" s="72">
        <v>1604.9880000000001</v>
      </c>
      <c r="T39" s="72">
        <v>802.49400000000003</v>
      </c>
    </row>
    <row r="40" spans="1:20" x14ac:dyDescent="0.25">
      <c r="A40" s="154">
        <v>38</v>
      </c>
      <c r="B40" s="24" t="s">
        <v>45</v>
      </c>
      <c r="C40" s="24" t="s">
        <v>566</v>
      </c>
      <c r="D40" s="24" t="s">
        <v>567</v>
      </c>
      <c r="E40" s="68" t="s">
        <v>575</v>
      </c>
      <c r="F40" s="68" t="s">
        <v>576</v>
      </c>
      <c r="G40" s="27" t="s">
        <v>578</v>
      </c>
      <c r="H40" s="62">
        <v>1</v>
      </c>
      <c r="I40" s="27">
        <v>1</v>
      </c>
      <c r="J40" s="27"/>
      <c r="K40" s="27"/>
      <c r="L40" s="27"/>
      <c r="M40" s="27"/>
      <c r="N40" s="27">
        <v>19.5</v>
      </c>
      <c r="O40" s="27" t="s">
        <v>271</v>
      </c>
      <c r="P40" s="27" t="s">
        <v>574</v>
      </c>
      <c r="Q40" s="31">
        <v>44450</v>
      </c>
      <c r="R40" s="72">
        <v>33871.5</v>
      </c>
      <c r="S40" s="72">
        <v>2371.0050000000001</v>
      </c>
      <c r="T40" s="72">
        <v>1185.5025000000001</v>
      </c>
    </row>
    <row r="41" spans="1:20" x14ac:dyDescent="0.25">
      <c r="A41" s="154">
        <v>39</v>
      </c>
      <c r="B41" s="24" t="s">
        <v>45</v>
      </c>
      <c r="C41" s="24" t="s">
        <v>566</v>
      </c>
      <c r="D41" s="24" t="s">
        <v>567</v>
      </c>
      <c r="E41" s="68" t="s">
        <v>579</v>
      </c>
      <c r="F41" s="68" t="s">
        <v>580</v>
      </c>
      <c r="G41" s="27" t="s">
        <v>581</v>
      </c>
      <c r="H41" s="62">
        <v>1</v>
      </c>
      <c r="I41" s="27">
        <v>1</v>
      </c>
      <c r="J41" s="27"/>
      <c r="K41" s="27"/>
      <c r="L41" s="27"/>
      <c r="M41" s="27"/>
      <c r="N41" s="27">
        <v>9</v>
      </c>
      <c r="O41" s="27" t="s">
        <v>271</v>
      </c>
      <c r="P41" s="27" t="s">
        <v>574</v>
      </c>
      <c r="Q41" s="31">
        <v>44450</v>
      </c>
      <c r="R41" s="72">
        <v>15633</v>
      </c>
      <c r="S41" s="72">
        <v>1094.3100000000002</v>
      </c>
      <c r="T41" s="72">
        <v>547.15500000000009</v>
      </c>
    </row>
    <row r="42" spans="1:20" x14ac:dyDescent="0.25">
      <c r="A42" s="154">
        <v>40</v>
      </c>
      <c r="B42" s="24" t="s">
        <v>45</v>
      </c>
      <c r="C42" s="24" t="s">
        <v>566</v>
      </c>
      <c r="D42" s="24" t="s">
        <v>567</v>
      </c>
      <c r="E42" s="68" t="s">
        <v>579</v>
      </c>
      <c r="F42" s="68" t="s">
        <v>580</v>
      </c>
      <c r="G42" s="27" t="s">
        <v>582</v>
      </c>
      <c r="H42" s="62">
        <v>1</v>
      </c>
      <c r="I42" s="27">
        <v>1</v>
      </c>
      <c r="J42" s="27"/>
      <c r="K42" s="27"/>
      <c r="L42" s="27"/>
      <c r="M42" s="27"/>
      <c r="N42" s="27">
        <v>12.5</v>
      </c>
      <c r="O42" s="27" t="s">
        <v>271</v>
      </c>
      <c r="P42" s="27" t="s">
        <v>574</v>
      </c>
      <c r="Q42" s="31">
        <v>44450</v>
      </c>
      <c r="R42" s="72">
        <v>21712.5</v>
      </c>
      <c r="S42" s="72">
        <v>1519.8750000000002</v>
      </c>
      <c r="T42" s="72">
        <v>759.93750000000011</v>
      </c>
    </row>
    <row r="43" spans="1:20" x14ac:dyDescent="0.25">
      <c r="A43" s="52">
        <v>41</v>
      </c>
      <c r="B43" s="24" t="s">
        <v>45</v>
      </c>
      <c r="C43" s="24" t="s">
        <v>566</v>
      </c>
      <c r="D43" s="24" t="s">
        <v>567</v>
      </c>
      <c r="E43" s="68" t="s">
        <v>579</v>
      </c>
      <c r="F43" s="68" t="s">
        <v>580</v>
      </c>
      <c r="G43" s="27" t="s">
        <v>583</v>
      </c>
      <c r="H43" s="62">
        <v>1</v>
      </c>
      <c r="I43" s="27">
        <v>1</v>
      </c>
      <c r="J43" s="27"/>
      <c r="K43" s="27"/>
      <c r="L43" s="27"/>
      <c r="M43" s="27"/>
      <c r="N43" s="27">
        <v>8.5</v>
      </c>
      <c r="O43" s="27" t="s">
        <v>271</v>
      </c>
      <c r="P43" s="27" t="s">
        <v>574</v>
      </c>
      <c r="Q43" s="31">
        <v>44450</v>
      </c>
      <c r="R43" s="72">
        <v>14764.5</v>
      </c>
      <c r="S43" s="72">
        <v>1033.5150000000001</v>
      </c>
      <c r="T43" s="72">
        <v>516.75750000000005</v>
      </c>
    </row>
    <row r="44" spans="1:20" x14ac:dyDescent="0.25">
      <c r="A44" s="154">
        <v>42</v>
      </c>
      <c r="B44" s="24" t="s">
        <v>45</v>
      </c>
      <c r="C44" s="24" t="s">
        <v>566</v>
      </c>
      <c r="D44" s="24" t="s">
        <v>567</v>
      </c>
      <c r="E44" s="68" t="s">
        <v>579</v>
      </c>
      <c r="F44" s="68" t="s">
        <v>580</v>
      </c>
      <c r="G44" s="27" t="s">
        <v>584</v>
      </c>
      <c r="H44" s="62">
        <v>1</v>
      </c>
      <c r="I44" s="27">
        <v>1</v>
      </c>
      <c r="J44" s="27"/>
      <c r="K44" s="27"/>
      <c r="L44" s="27"/>
      <c r="M44" s="27"/>
      <c r="N44" s="27">
        <v>28</v>
      </c>
      <c r="O44" s="27" t="s">
        <v>271</v>
      </c>
      <c r="P44" s="27" t="s">
        <v>574</v>
      </c>
      <c r="Q44" s="31">
        <v>44450</v>
      </c>
      <c r="R44" s="72">
        <v>48636</v>
      </c>
      <c r="S44" s="72">
        <v>3404.5200000000004</v>
      </c>
      <c r="T44" s="72">
        <v>1702.2600000000002</v>
      </c>
    </row>
    <row r="45" spans="1:20" x14ac:dyDescent="0.25">
      <c r="A45" s="154">
        <v>43</v>
      </c>
      <c r="B45" s="24" t="s">
        <v>45</v>
      </c>
      <c r="C45" s="24" t="s">
        <v>566</v>
      </c>
      <c r="D45" s="24" t="s">
        <v>567</v>
      </c>
      <c r="E45" s="68" t="s">
        <v>568</v>
      </c>
      <c r="F45" s="68" t="s">
        <v>569</v>
      </c>
      <c r="G45" s="27" t="s">
        <v>585</v>
      </c>
      <c r="H45" s="62">
        <v>1</v>
      </c>
      <c r="I45" s="27"/>
      <c r="J45" s="27">
        <v>1</v>
      </c>
      <c r="K45" s="27"/>
      <c r="L45" s="27"/>
      <c r="M45" s="27"/>
      <c r="N45" s="27">
        <v>15.9</v>
      </c>
      <c r="O45" s="27" t="s">
        <v>271</v>
      </c>
      <c r="P45" s="31">
        <v>44351</v>
      </c>
      <c r="Q45" s="31">
        <v>44450</v>
      </c>
      <c r="R45" s="72">
        <v>27618.3</v>
      </c>
      <c r="S45" s="72">
        <v>1933.2810000000002</v>
      </c>
      <c r="T45" s="72">
        <v>966.64050000000009</v>
      </c>
    </row>
    <row r="46" spans="1:20" x14ac:dyDescent="0.25">
      <c r="A46" s="154">
        <v>44</v>
      </c>
      <c r="B46" s="24" t="s">
        <v>45</v>
      </c>
      <c r="C46" s="24" t="s">
        <v>566</v>
      </c>
      <c r="D46" s="24" t="s">
        <v>567</v>
      </c>
      <c r="E46" s="68" t="s">
        <v>586</v>
      </c>
      <c r="F46" s="68" t="s">
        <v>587</v>
      </c>
      <c r="G46" s="27" t="s">
        <v>588</v>
      </c>
      <c r="H46" s="62">
        <v>1</v>
      </c>
      <c r="I46" s="27"/>
      <c r="J46" s="27"/>
      <c r="K46" s="27">
        <v>1</v>
      </c>
      <c r="L46" s="27"/>
      <c r="M46" s="27"/>
      <c r="N46" s="27">
        <v>5</v>
      </c>
      <c r="O46" s="27" t="s">
        <v>271</v>
      </c>
      <c r="P46" s="27" t="s">
        <v>589</v>
      </c>
      <c r="Q46" s="31">
        <v>44450</v>
      </c>
      <c r="R46" s="72">
        <v>8685</v>
      </c>
      <c r="S46" s="72">
        <v>607.95000000000005</v>
      </c>
      <c r="T46" s="72">
        <v>303.97500000000002</v>
      </c>
    </row>
    <row r="47" spans="1:20" x14ac:dyDescent="0.25">
      <c r="A47" s="154">
        <v>45</v>
      </c>
      <c r="B47" s="24" t="s">
        <v>45</v>
      </c>
      <c r="C47" s="24" t="s">
        <v>566</v>
      </c>
      <c r="D47" s="24" t="s">
        <v>567</v>
      </c>
      <c r="E47" s="68" t="s">
        <v>590</v>
      </c>
      <c r="F47" s="68" t="s">
        <v>591</v>
      </c>
      <c r="G47" s="27" t="s">
        <v>592</v>
      </c>
      <c r="H47" s="62">
        <v>1</v>
      </c>
      <c r="I47" s="27">
        <v>1</v>
      </c>
      <c r="J47" s="27"/>
      <c r="K47" s="27"/>
      <c r="L47" s="27"/>
      <c r="M47" s="27"/>
      <c r="N47" s="27">
        <v>12.2</v>
      </c>
      <c r="O47" s="27" t="s">
        <v>271</v>
      </c>
      <c r="P47" s="27" t="s">
        <v>593</v>
      </c>
      <c r="Q47" s="31">
        <v>44450</v>
      </c>
      <c r="R47" s="72">
        <v>21191.399999999998</v>
      </c>
      <c r="S47" s="72">
        <v>1483.3979999999999</v>
      </c>
      <c r="T47" s="72">
        <v>741.69899999999996</v>
      </c>
    </row>
    <row r="48" spans="1:20" x14ac:dyDescent="0.25">
      <c r="A48" s="52">
        <v>46</v>
      </c>
      <c r="B48" s="24" t="s">
        <v>45</v>
      </c>
      <c r="C48" s="24" t="s">
        <v>566</v>
      </c>
      <c r="D48" s="24" t="s">
        <v>567</v>
      </c>
      <c r="E48" s="68" t="s">
        <v>594</v>
      </c>
      <c r="F48" s="68" t="s">
        <v>595</v>
      </c>
      <c r="G48" s="27" t="s">
        <v>596</v>
      </c>
      <c r="H48" s="62">
        <v>1</v>
      </c>
      <c r="I48" s="27"/>
      <c r="J48" s="27">
        <v>1</v>
      </c>
      <c r="K48" s="27"/>
      <c r="L48" s="27"/>
      <c r="M48" s="27"/>
      <c r="N48" s="27">
        <v>10.9</v>
      </c>
      <c r="O48" s="27" t="s">
        <v>271</v>
      </c>
      <c r="P48" s="27" t="s">
        <v>597</v>
      </c>
      <c r="Q48" s="31">
        <v>44450</v>
      </c>
      <c r="R48" s="72">
        <v>16178.107</v>
      </c>
      <c r="S48" s="72">
        <v>1132.46749</v>
      </c>
      <c r="T48" s="72">
        <v>566.233745</v>
      </c>
    </row>
    <row r="49" spans="1:20" x14ac:dyDescent="0.25">
      <c r="A49" s="154">
        <v>47</v>
      </c>
      <c r="B49" s="24" t="s">
        <v>45</v>
      </c>
      <c r="C49" s="24" t="s">
        <v>566</v>
      </c>
      <c r="D49" s="24" t="s">
        <v>567</v>
      </c>
      <c r="E49" s="68" t="s">
        <v>598</v>
      </c>
      <c r="F49" s="68" t="s">
        <v>599</v>
      </c>
      <c r="G49" s="27" t="s">
        <v>600</v>
      </c>
      <c r="H49" s="62">
        <v>1</v>
      </c>
      <c r="I49" s="27"/>
      <c r="J49" s="27"/>
      <c r="K49" s="27"/>
      <c r="L49" s="27">
        <v>1</v>
      </c>
      <c r="M49" s="27"/>
      <c r="N49" s="27">
        <v>1.6</v>
      </c>
      <c r="O49" s="27" t="s">
        <v>271</v>
      </c>
      <c r="P49" s="27" t="s">
        <v>601</v>
      </c>
      <c r="Q49" s="31">
        <v>44450</v>
      </c>
      <c r="R49" s="72">
        <v>2779.2000000000003</v>
      </c>
      <c r="S49" s="72">
        <v>194.54400000000004</v>
      </c>
      <c r="T49" s="72">
        <v>97.27200000000002</v>
      </c>
    </row>
    <row r="50" spans="1:20" x14ac:dyDescent="0.25">
      <c r="A50" s="154">
        <v>48</v>
      </c>
      <c r="B50" s="24" t="s">
        <v>45</v>
      </c>
      <c r="C50" s="24" t="s">
        <v>566</v>
      </c>
      <c r="D50" s="24" t="s">
        <v>567</v>
      </c>
      <c r="E50" s="68" t="s">
        <v>602</v>
      </c>
      <c r="F50" s="68" t="s">
        <v>603</v>
      </c>
      <c r="G50" s="27" t="s">
        <v>604</v>
      </c>
      <c r="H50" s="62">
        <v>1</v>
      </c>
      <c r="I50" s="27"/>
      <c r="J50" s="27"/>
      <c r="K50" s="27"/>
      <c r="L50" s="27">
        <v>1</v>
      </c>
      <c r="M50" s="27"/>
      <c r="N50" s="27">
        <v>20.399999999999999</v>
      </c>
      <c r="O50" s="27" t="s">
        <v>271</v>
      </c>
      <c r="P50" s="27" t="s">
        <v>605</v>
      </c>
      <c r="Q50" s="27" t="s">
        <v>508</v>
      </c>
      <c r="R50" s="72">
        <v>35434.799999999996</v>
      </c>
      <c r="S50" s="72">
        <v>2480.4360000000001</v>
      </c>
      <c r="T50" s="72">
        <v>1240.2180000000001</v>
      </c>
    </row>
    <row r="51" spans="1:20" x14ac:dyDescent="0.25">
      <c r="A51" s="154">
        <v>49</v>
      </c>
      <c r="B51" s="24" t="s">
        <v>45</v>
      </c>
      <c r="C51" s="24" t="s">
        <v>566</v>
      </c>
      <c r="D51" s="24" t="s">
        <v>567</v>
      </c>
      <c r="E51" s="68" t="s">
        <v>606</v>
      </c>
      <c r="F51" s="68" t="s">
        <v>607</v>
      </c>
      <c r="G51" s="27" t="s">
        <v>608</v>
      </c>
      <c r="H51" s="62">
        <v>1</v>
      </c>
      <c r="I51" s="27"/>
      <c r="J51" s="27"/>
      <c r="K51" s="27"/>
      <c r="L51" s="27">
        <v>1</v>
      </c>
      <c r="M51" s="27"/>
      <c r="N51" s="27">
        <v>2.9</v>
      </c>
      <c r="O51" s="27" t="s">
        <v>271</v>
      </c>
      <c r="P51" s="27" t="s">
        <v>609</v>
      </c>
      <c r="Q51" s="31">
        <v>44450</v>
      </c>
      <c r="R51" s="72">
        <v>5037.3</v>
      </c>
      <c r="S51" s="72">
        <v>352.61100000000005</v>
      </c>
      <c r="T51" s="72">
        <v>176.30550000000002</v>
      </c>
    </row>
    <row r="52" spans="1:20" x14ac:dyDescent="0.25">
      <c r="A52" s="154">
        <v>50</v>
      </c>
      <c r="B52" s="24" t="s">
        <v>45</v>
      </c>
      <c r="C52" s="24" t="s">
        <v>566</v>
      </c>
      <c r="D52" s="24" t="s">
        <v>567</v>
      </c>
      <c r="E52" s="68" t="s">
        <v>610</v>
      </c>
      <c r="F52" s="68" t="s">
        <v>611</v>
      </c>
      <c r="G52" s="27" t="s">
        <v>612</v>
      </c>
      <c r="H52" s="62">
        <v>1</v>
      </c>
      <c r="I52" s="27"/>
      <c r="J52" s="27"/>
      <c r="K52" s="27"/>
      <c r="L52" s="27">
        <v>1</v>
      </c>
      <c r="M52" s="27"/>
      <c r="N52" s="27">
        <v>10.1</v>
      </c>
      <c r="O52" s="27" t="s">
        <v>271</v>
      </c>
      <c r="P52" s="27" t="s">
        <v>613</v>
      </c>
      <c r="Q52" s="31">
        <v>44450</v>
      </c>
      <c r="R52" s="72">
        <v>17543.7</v>
      </c>
      <c r="S52" s="72">
        <v>1228.0590000000002</v>
      </c>
      <c r="T52" s="72">
        <v>614.0295000000001</v>
      </c>
    </row>
    <row r="53" spans="1:20" x14ac:dyDescent="0.25">
      <c r="A53" s="52">
        <v>51</v>
      </c>
      <c r="B53" s="24" t="s">
        <v>45</v>
      </c>
      <c r="C53" s="24" t="s">
        <v>566</v>
      </c>
      <c r="D53" s="24" t="s">
        <v>567</v>
      </c>
      <c r="E53" s="68" t="s">
        <v>614</v>
      </c>
      <c r="F53" s="68" t="s">
        <v>615</v>
      </c>
      <c r="G53" s="27" t="s">
        <v>616</v>
      </c>
      <c r="H53" s="62">
        <v>1</v>
      </c>
      <c r="I53" s="27"/>
      <c r="J53" s="27"/>
      <c r="K53" s="27"/>
      <c r="L53" s="27">
        <v>1</v>
      </c>
      <c r="M53" s="27"/>
      <c r="N53" s="27">
        <v>25.1</v>
      </c>
      <c r="O53" s="27" t="s">
        <v>271</v>
      </c>
      <c r="P53" s="27" t="s">
        <v>617</v>
      </c>
      <c r="Q53" s="31">
        <v>44450</v>
      </c>
      <c r="R53" s="72">
        <v>43598.700000000004</v>
      </c>
      <c r="S53" s="72">
        <v>3051.9090000000006</v>
      </c>
      <c r="T53" s="72">
        <v>1525.9545000000003</v>
      </c>
    </row>
    <row r="54" spans="1:20" x14ac:dyDescent="0.25">
      <c r="A54" s="154">
        <v>52</v>
      </c>
      <c r="B54" s="24" t="s">
        <v>45</v>
      </c>
      <c r="C54" s="24" t="s">
        <v>566</v>
      </c>
      <c r="D54" s="24" t="s">
        <v>567</v>
      </c>
      <c r="E54" s="68" t="s">
        <v>618</v>
      </c>
      <c r="F54" s="68" t="s">
        <v>619</v>
      </c>
      <c r="G54" s="27" t="s">
        <v>620</v>
      </c>
      <c r="H54" s="62">
        <v>1</v>
      </c>
      <c r="I54" s="27"/>
      <c r="J54" s="27"/>
      <c r="K54" s="27"/>
      <c r="L54" s="27">
        <v>1</v>
      </c>
      <c r="M54" s="27"/>
      <c r="N54" s="27">
        <v>5</v>
      </c>
      <c r="O54" s="27" t="s">
        <v>271</v>
      </c>
      <c r="P54" s="27" t="s">
        <v>621</v>
      </c>
      <c r="Q54" s="31">
        <v>44450</v>
      </c>
      <c r="R54" s="72">
        <v>8685</v>
      </c>
      <c r="S54" s="72">
        <v>607.95000000000005</v>
      </c>
      <c r="T54" s="72">
        <v>303.97500000000002</v>
      </c>
    </row>
    <row r="55" spans="1:20" x14ac:dyDescent="0.25">
      <c r="A55" s="154">
        <v>53</v>
      </c>
      <c r="B55" s="24" t="s">
        <v>45</v>
      </c>
      <c r="C55" s="24" t="s">
        <v>566</v>
      </c>
      <c r="D55" s="24" t="s">
        <v>567</v>
      </c>
      <c r="E55" s="68" t="s">
        <v>602</v>
      </c>
      <c r="F55" s="68" t="s">
        <v>603</v>
      </c>
      <c r="G55" s="27" t="s">
        <v>622</v>
      </c>
      <c r="H55" s="62">
        <v>1</v>
      </c>
      <c r="I55" s="27"/>
      <c r="J55" s="27"/>
      <c r="K55" s="27"/>
      <c r="L55" s="27">
        <v>1</v>
      </c>
      <c r="M55" s="27"/>
      <c r="N55" s="27">
        <v>9</v>
      </c>
      <c r="O55" s="27" t="s">
        <v>271</v>
      </c>
      <c r="P55" s="27" t="s">
        <v>605</v>
      </c>
      <c r="Q55" s="31">
        <v>44450</v>
      </c>
      <c r="R55" s="72">
        <v>15633</v>
      </c>
      <c r="S55" s="72">
        <v>1094.3100000000002</v>
      </c>
      <c r="T55" s="72">
        <v>547.15500000000009</v>
      </c>
    </row>
    <row r="56" spans="1:20" x14ac:dyDescent="0.25">
      <c r="A56" s="154">
        <v>54</v>
      </c>
      <c r="B56" s="24" t="s">
        <v>45</v>
      </c>
      <c r="C56" s="24" t="s">
        <v>566</v>
      </c>
      <c r="D56" s="24" t="s">
        <v>567</v>
      </c>
      <c r="E56" s="68" t="s">
        <v>602</v>
      </c>
      <c r="F56" s="68" t="s">
        <v>603</v>
      </c>
      <c r="G56" s="27" t="s">
        <v>623</v>
      </c>
      <c r="H56" s="62">
        <v>1</v>
      </c>
      <c r="I56" s="27"/>
      <c r="J56" s="27"/>
      <c r="K56" s="27"/>
      <c r="L56" s="27">
        <v>1</v>
      </c>
      <c r="M56" s="27"/>
      <c r="N56" s="27">
        <v>24.2</v>
      </c>
      <c r="O56" s="27" t="s">
        <v>271</v>
      </c>
      <c r="P56" s="27" t="s">
        <v>605</v>
      </c>
      <c r="Q56" s="31">
        <v>44450</v>
      </c>
      <c r="R56" s="72">
        <v>42035.4</v>
      </c>
      <c r="S56" s="72">
        <v>2942.4780000000005</v>
      </c>
      <c r="T56" s="72">
        <v>1471.2390000000003</v>
      </c>
    </row>
    <row r="57" spans="1:20" x14ac:dyDescent="0.25">
      <c r="A57" s="154">
        <v>55</v>
      </c>
      <c r="B57" s="24" t="s">
        <v>45</v>
      </c>
      <c r="C57" s="24" t="s">
        <v>566</v>
      </c>
      <c r="D57" s="24" t="s">
        <v>567</v>
      </c>
      <c r="E57" s="68" t="s">
        <v>624</v>
      </c>
      <c r="F57" s="68" t="s">
        <v>625</v>
      </c>
      <c r="G57" s="27" t="s">
        <v>626</v>
      </c>
      <c r="H57" s="62">
        <v>1</v>
      </c>
      <c r="I57" s="27">
        <v>1</v>
      </c>
      <c r="J57" s="27"/>
      <c r="K57" s="27"/>
      <c r="L57" s="27"/>
      <c r="M57" s="27"/>
      <c r="N57" s="27">
        <v>8</v>
      </c>
      <c r="O57" s="27" t="s">
        <v>271</v>
      </c>
      <c r="P57" s="27" t="s">
        <v>627</v>
      </c>
      <c r="Q57" s="31">
        <v>44450</v>
      </c>
      <c r="R57" s="72">
        <v>13896</v>
      </c>
      <c r="S57" s="72">
        <v>972.72000000000014</v>
      </c>
      <c r="T57" s="72">
        <v>486.36000000000007</v>
      </c>
    </row>
    <row r="58" spans="1:20" x14ac:dyDescent="0.25">
      <c r="A58" s="52">
        <v>56</v>
      </c>
      <c r="B58" s="24" t="s">
        <v>45</v>
      </c>
      <c r="C58" s="24" t="s">
        <v>566</v>
      </c>
      <c r="D58" s="24" t="s">
        <v>567</v>
      </c>
      <c r="E58" s="68" t="s">
        <v>628</v>
      </c>
      <c r="F58" s="68" t="s">
        <v>629</v>
      </c>
      <c r="G58" s="27" t="s">
        <v>630</v>
      </c>
      <c r="H58" s="62">
        <v>1</v>
      </c>
      <c r="I58" s="27"/>
      <c r="J58" s="27"/>
      <c r="K58" s="27"/>
      <c r="L58" s="27">
        <v>1</v>
      </c>
      <c r="M58" s="27"/>
      <c r="N58" s="27">
        <v>4.5</v>
      </c>
      <c r="O58" s="27" t="s">
        <v>271</v>
      </c>
      <c r="P58" s="27" t="s">
        <v>631</v>
      </c>
      <c r="Q58" s="31">
        <v>44450</v>
      </c>
      <c r="R58" s="72">
        <v>6679.0349999999999</v>
      </c>
      <c r="S58" s="72">
        <v>467.53245000000004</v>
      </c>
      <c r="T58" s="72">
        <v>233.76622500000002</v>
      </c>
    </row>
    <row r="59" spans="1:20" x14ac:dyDescent="0.25">
      <c r="A59" s="154">
        <v>57</v>
      </c>
      <c r="B59" s="24" t="s">
        <v>45</v>
      </c>
      <c r="C59" s="24" t="s">
        <v>566</v>
      </c>
      <c r="D59" s="24" t="s">
        <v>567</v>
      </c>
      <c r="E59" s="68" t="s">
        <v>628</v>
      </c>
      <c r="F59" s="68" t="s">
        <v>629</v>
      </c>
      <c r="G59" s="27" t="s">
        <v>632</v>
      </c>
      <c r="H59" s="62">
        <v>1</v>
      </c>
      <c r="I59" s="27"/>
      <c r="J59" s="27"/>
      <c r="K59" s="27"/>
      <c r="L59" s="27">
        <v>1</v>
      </c>
      <c r="M59" s="27"/>
      <c r="N59" s="27">
        <v>1</v>
      </c>
      <c r="O59" s="27" t="s">
        <v>271</v>
      </c>
      <c r="P59" s="31">
        <v>44294</v>
      </c>
      <c r="Q59" s="31">
        <v>44450</v>
      </c>
      <c r="R59" s="72">
        <v>1484.23</v>
      </c>
      <c r="S59" s="72">
        <v>103.8961</v>
      </c>
      <c r="T59" s="72">
        <v>51.948050000000002</v>
      </c>
    </row>
    <row r="60" spans="1:20" x14ac:dyDescent="0.25">
      <c r="A60" s="154">
        <v>58</v>
      </c>
      <c r="B60" s="24" t="s">
        <v>45</v>
      </c>
      <c r="C60" s="24" t="s">
        <v>566</v>
      </c>
      <c r="D60" s="24" t="s">
        <v>567</v>
      </c>
      <c r="E60" s="68" t="s">
        <v>633</v>
      </c>
      <c r="F60" s="68" t="s">
        <v>607</v>
      </c>
      <c r="G60" s="27" t="s">
        <v>634</v>
      </c>
      <c r="H60" s="62">
        <v>1</v>
      </c>
      <c r="I60" s="27"/>
      <c r="J60" s="27"/>
      <c r="K60" s="27"/>
      <c r="L60" s="27">
        <v>1</v>
      </c>
      <c r="M60" s="27"/>
      <c r="N60" s="27">
        <v>12.4</v>
      </c>
      <c r="O60" s="27" t="s">
        <v>271</v>
      </c>
      <c r="P60" s="27" t="s">
        <v>617</v>
      </c>
      <c r="Q60" s="31">
        <v>44450</v>
      </c>
      <c r="R60" s="72">
        <v>21538.799999999999</v>
      </c>
      <c r="S60" s="72">
        <v>1507.7160000000001</v>
      </c>
      <c r="T60" s="72">
        <v>753.85800000000006</v>
      </c>
    </row>
    <row r="61" spans="1:20" x14ac:dyDescent="0.25">
      <c r="A61" s="154">
        <v>59</v>
      </c>
      <c r="B61" s="24" t="s">
        <v>45</v>
      </c>
      <c r="C61" s="24" t="s">
        <v>566</v>
      </c>
      <c r="D61" s="24" t="s">
        <v>567</v>
      </c>
      <c r="E61" s="68" t="s">
        <v>635</v>
      </c>
      <c r="F61" s="68" t="s">
        <v>636</v>
      </c>
      <c r="G61" s="27" t="s">
        <v>637</v>
      </c>
      <c r="H61" s="62">
        <v>1</v>
      </c>
      <c r="I61" s="27">
        <v>1</v>
      </c>
      <c r="J61" s="27"/>
      <c r="K61" s="27"/>
      <c r="L61" s="27"/>
      <c r="M61" s="27"/>
      <c r="N61" s="27">
        <v>9.6</v>
      </c>
      <c r="O61" s="27" t="s">
        <v>271</v>
      </c>
      <c r="P61" s="31">
        <v>44478</v>
      </c>
      <c r="Q61" s="31" t="s">
        <v>508</v>
      </c>
      <c r="R61" s="72">
        <v>16675.2</v>
      </c>
      <c r="S61" s="72">
        <v>1167.2640000000001</v>
      </c>
      <c r="T61" s="72">
        <v>583.63200000000006</v>
      </c>
    </row>
    <row r="62" spans="1:20" x14ac:dyDescent="0.25">
      <c r="A62" s="154">
        <v>60</v>
      </c>
      <c r="B62" s="24" t="s">
        <v>45</v>
      </c>
      <c r="C62" s="24" t="s">
        <v>566</v>
      </c>
      <c r="D62" s="24" t="s">
        <v>567</v>
      </c>
      <c r="E62" s="68" t="s">
        <v>638</v>
      </c>
      <c r="F62" s="68" t="s">
        <v>639</v>
      </c>
      <c r="G62" s="27" t="s">
        <v>640</v>
      </c>
      <c r="H62" s="62">
        <v>1</v>
      </c>
      <c r="I62" s="27">
        <v>1</v>
      </c>
      <c r="J62" s="27"/>
      <c r="K62" s="27"/>
      <c r="L62" s="27"/>
      <c r="M62" s="27"/>
      <c r="N62" s="27">
        <v>38</v>
      </c>
      <c r="O62" s="27" t="s">
        <v>271</v>
      </c>
      <c r="P62" s="27" t="s">
        <v>641</v>
      </c>
      <c r="Q62" s="27" t="s">
        <v>508</v>
      </c>
      <c r="R62" s="72">
        <v>66006</v>
      </c>
      <c r="S62" s="72">
        <v>4620.42</v>
      </c>
      <c r="T62" s="72">
        <v>2310.21</v>
      </c>
    </row>
    <row r="63" spans="1:20" x14ac:dyDescent="0.25">
      <c r="A63" s="52">
        <v>61</v>
      </c>
      <c r="B63" s="24" t="s">
        <v>45</v>
      </c>
      <c r="C63" s="24" t="s">
        <v>566</v>
      </c>
      <c r="D63" s="24" t="s">
        <v>567</v>
      </c>
      <c r="E63" s="68" t="s">
        <v>642</v>
      </c>
      <c r="F63" s="68" t="s">
        <v>643</v>
      </c>
      <c r="G63" s="27" t="s">
        <v>644</v>
      </c>
      <c r="H63" s="62">
        <v>1</v>
      </c>
      <c r="I63" s="27"/>
      <c r="J63" s="27"/>
      <c r="K63" s="27"/>
      <c r="L63" s="27">
        <v>1</v>
      </c>
      <c r="M63" s="27"/>
      <c r="N63" s="27">
        <v>5.5</v>
      </c>
      <c r="O63" s="27" t="s">
        <v>271</v>
      </c>
      <c r="P63" s="31">
        <v>44383</v>
      </c>
      <c r="Q63" s="31" t="s">
        <v>349</v>
      </c>
      <c r="R63" s="72">
        <v>9553.5</v>
      </c>
      <c r="S63" s="72">
        <v>668.74500000000012</v>
      </c>
      <c r="T63" s="72">
        <v>334.37250000000006</v>
      </c>
    </row>
    <row r="64" spans="1:20" x14ac:dyDescent="0.25">
      <c r="A64" s="154">
        <v>62</v>
      </c>
      <c r="B64" s="24" t="s">
        <v>45</v>
      </c>
      <c r="C64" s="24" t="s">
        <v>566</v>
      </c>
      <c r="D64" s="24" t="s">
        <v>567</v>
      </c>
      <c r="E64" s="68" t="s">
        <v>645</v>
      </c>
      <c r="F64" s="68" t="s">
        <v>646</v>
      </c>
      <c r="G64" s="27" t="s">
        <v>647</v>
      </c>
      <c r="H64" s="62">
        <v>1</v>
      </c>
      <c r="I64" s="27"/>
      <c r="J64" s="27">
        <v>1</v>
      </c>
      <c r="K64" s="27"/>
      <c r="L64" s="27"/>
      <c r="M64" s="27"/>
      <c r="N64" s="27">
        <v>8.3000000000000007</v>
      </c>
      <c r="O64" s="27" t="s">
        <v>271</v>
      </c>
      <c r="P64" s="31">
        <v>44414</v>
      </c>
      <c r="Q64" s="27" t="s">
        <v>508</v>
      </c>
      <c r="R64" s="72">
        <v>14417.1</v>
      </c>
      <c r="S64" s="72">
        <v>1009.1970000000001</v>
      </c>
      <c r="T64" s="72">
        <v>504.59850000000006</v>
      </c>
    </row>
    <row r="65" spans="1:20" x14ac:dyDescent="0.25">
      <c r="A65" s="154">
        <v>63</v>
      </c>
      <c r="B65" s="24" t="s">
        <v>45</v>
      </c>
      <c r="C65" s="24" t="s">
        <v>566</v>
      </c>
      <c r="D65" s="24" t="s">
        <v>567</v>
      </c>
      <c r="E65" s="68" t="s">
        <v>648</v>
      </c>
      <c r="F65" s="68" t="s">
        <v>649</v>
      </c>
      <c r="G65" s="27" t="s">
        <v>650</v>
      </c>
      <c r="H65" s="62">
        <v>1</v>
      </c>
      <c r="I65" s="27"/>
      <c r="J65" s="27"/>
      <c r="K65" s="27"/>
      <c r="L65" s="27">
        <v>1</v>
      </c>
      <c r="M65" s="27"/>
      <c r="N65" s="27">
        <v>15</v>
      </c>
      <c r="O65" s="27" t="s">
        <v>271</v>
      </c>
      <c r="P65" s="27" t="s">
        <v>613</v>
      </c>
      <c r="Q65" s="31" t="s">
        <v>508</v>
      </c>
      <c r="R65" s="72">
        <v>22263.45</v>
      </c>
      <c r="S65" s="72">
        <v>1558.4415000000001</v>
      </c>
      <c r="T65" s="72">
        <v>779.22075000000007</v>
      </c>
    </row>
    <row r="66" spans="1:20" x14ac:dyDescent="0.25">
      <c r="A66" s="154">
        <v>64</v>
      </c>
      <c r="B66" s="24" t="s">
        <v>45</v>
      </c>
      <c r="C66" s="24" t="s">
        <v>566</v>
      </c>
      <c r="D66" s="24" t="s">
        <v>567</v>
      </c>
      <c r="E66" s="68" t="s">
        <v>648</v>
      </c>
      <c r="F66" s="68" t="s">
        <v>649</v>
      </c>
      <c r="G66" s="27" t="s">
        <v>651</v>
      </c>
      <c r="H66" s="62">
        <v>1</v>
      </c>
      <c r="I66" s="27"/>
      <c r="J66" s="27"/>
      <c r="K66" s="27"/>
      <c r="L66" s="27">
        <v>1</v>
      </c>
      <c r="M66" s="27"/>
      <c r="N66" s="27">
        <v>25</v>
      </c>
      <c r="O66" s="27" t="s">
        <v>271</v>
      </c>
      <c r="P66" s="27" t="s">
        <v>613</v>
      </c>
      <c r="Q66" s="31" t="s">
        <v>508</v>
      </c>
      <c r="R66" s="72">
        <v>43425</v>
      </c>
      <c r="S66" s="72">
        <v>3039.7500000000005</v>
      </c>
      <c r="T66" s="72">
        <v>1519.8750000000002</v>
      </c>
    </row>
    <row r="67" spans="1:20" x14ac:dyDescent="0.25">
      <c r="A67" s="154">
        <v>65</v>
      </c>
      <c r="B67" s="24" t="s">
        <v>45</v>
      </c>
      <c r="C67" s="24" t="s">
        <v>566</v>
      </c>
      <c r="D67" s="24" t="s">
        <v>567</v>
      </c>
      <c r="E67" s="68" t="s">
        <v>652</v>
      </c>
      <c r="F67" s="68" t="s">
        <v>653</v>
      </c>
      <c r="G67" s="27" t="s">
        <v>654</v>
      </c>
      <c r="H67" s="62">
        <v>1</v>
      </c>
      <c r="I67" s="27">
        <v>1</v>
      </c>
      <c r="J67" s="27"/>
      <c r="K67" s="27"/>
      <c r="L67" s="27"/>
      <c r="M67" s="27"/>
      <c r="N67" s="27">
        <v>7.7</v>
      </c>
      <c r="O67" s="27" t="s">
        <v>271</v>
      </c>
      <c r="P67" s="27" t="s">
        <v>605</v>
      </c>
      <c r="Q67" s="31">
        <v>44541</v>
      </c>
      <c r="R67" s="72">
        <v>13374.9</v>
      </c>
      <c r="S67" s="72">
        <v>936.24300000000005</v>
      </c>
      <c r="T67" s="72">
        <v>468.12150000000003</v>
      </c>
    </row>
    <row r="68" spans="1:20" x14ac:dyDescent="0.25">
      <c r="A68" s="52">
        <v>66</v>
      </c>
      <c r="B68" s="24" t="s">
        <v>45</v>
      </c>
      <c r="C68" s="24" t="s">
        <v>566</v>
      </c>
      <c r="D68" s="24" t="s">
        <v>567</v>
      </c>
      <c r="E68" s="68" t="s">
        <v>652</v>
      </c>
      <c r="F68" s="68" t="s">
        <v>653</v>
      </c>
      <c r="G68" s="27" t="s">
        <v>655</v>
      </c>
      <c r="H68" s="62">
        <v>1</v>
      </c>
      <c r="I68" s="27">
        <v>1</v>
      </c>
      <c r="J68" s="27"/>
      <c r="K68" s="27"/>
      <c r="L68" s="27"/>
      <c r="M68" s="27"/>
      <c r="N68" s="27">
        <v>25.8</v>
      </c>
      <c r="O68" s="27" t="s">
        <v>271</v>
      </c>
      <c r="P68" s="27" t="s">
        <v>605</v>
      </c>
      <c r="Q68" s="31">
        <v>44541</v>
      </c>
      <c r="R68" s="72">
        <v>44814.6</v>
      </c>
      <c r="S68" s="72">
        <v>3137.0220000000004</v>
      </c>
      <c r="T68" s="72">
        <v>1568.5110000000002</v>
      </c>
    </row>
    <row r="69" spans="1:20" x14ac:dyDescent="0.25">
      <c r="A69" s="154">
        <v>67</v>
      </c>
      <c r="B69" s="24" t="s">
        <v>45</v>
      </c>
      <c r="C69" s="24" t="s">
        <v>566</v>
      </c>
      <c r="D69" s="24" t="s">
        <v>567</v>
      </c>
      <c r="E69" s="68" t="s">
        <v>656</v>
      </c>
      <c r="F69" s="68" t="s">
        <v>657</v>
      </c>
      <c r="G69" s="27" t="s">
        <v>658</v>
      </c>
      <c r="H69" s="62">
        <v>1</v>
      </c>
      <c r="I69" s="27">
        <v>1</v>
      </c>
      <c r="J69" s="27"/>
      <c r="K69" s="27"/>
      <c r="L69" s="27"/>
      <c r="M69" s="27"/>
      <c r="N69" s="27">
        <v>4</v>
      </c>
      <c r="O69" s="27" t="s">
        <v>271</v>
      </c>
      <c r="P69" s="27" t="s">
        <v>574</v>
      </c>
      <c r="Q69" s="31" t="s">
        <v>508</v>
      </c>
      <c r="R69" s="72">
        <v>6948</v>
      </c>
      <c r="S69" s="72">
        <v>486.36000000000007</v>
      </c>
      <c r="T69" s="72">
        <v>243.18000000000004</v>
      </c>
    </row>
    <row r="70" spans="1:20" x14ac:dyDescent="0.25">
      <c r="A70" s="154">
        <v>68</v>
      </c>
      <c r="B70" s="24" t="s">
        <v>45</v>
      </c>
      <c r="C70" s="24" t="s">
        <v>566</v>
      </c>
      <c r="D70" s="24" t="s">
        <v>567</v>
      </c>
      <c r="E70" s="68" t="s">
        <v>659</v>
      </c>
      <c r="F70" s="68" t="s">
        <v>660</v>
      </c>
      <c r="G70" s="27" t="s">
        <v>661</v>
      </c>
      <c r="H70" s="62">
        <v>1</v>
      </c>
      <c r="I70" s="27">
        <v>1</v>
      </c>
      <c r="J70" s="27"/>
      <c r="K70" s="27"/>
      <c r="L70" s="27"/>
      <c r="M70" s="27"/>
      <c r="N70" s="27">
        <v>37</v>
      </c>
      <c r="O70" s="27" t="s">
        <v>271</v>
      </c>
      <c r="P70" s="27" t="s">
        <v>574</v>
      </c>
      <c r="Q70" s="31" t="s">
        <v>508</v>
      </c>
      <c r="R70" s="72">
        <v>64269</v>
      </c>
      <c r="S70" s="72">
        <v>4498.8300000000008</v>
      </c>
      <c r="T70" s="72">
        <v>2249.4150000000004</v>
      </c>
    </row>
    <row r="71" spans="1:20" x14ac:dyDescent="0.25">
      <c r="A71" s="154">
        <v>69</v>
      </c>
      <c r="B71" s="24" t="s">
        <v>45</v>
      </c>
      <c r="C71" s="24" t="s">
        <v>566</v>
      </c>
      <c r="D71" s="24" t="s">
        <v>567</v>
      </c>
      <c r="E71" s="68" t="s">
        <v>662</v>
      </c>
      <c r="F71" s="68" t="s">
        <v>663</v>
      </c>
      <c r="G71" s="27" t="s">
        <v>664</v>
      </c>
      <c r="H71" s="62">
        <v>1</v>
      </c>
      <c r="I71" s="27"/>
      <c r="J71" s="27"/>
      <c r="K71" s="27">
        <v>1</v>
      </c>
      <c r="L71" s="27"/>
      <c r="M71" s="27"/>
      <c r="N71" s="27">
        <v>4.4000000000000004</v>
      </c>
      <c r="O71" s="27" t="s">
        <v>271</v>
      </c>
      <c r="P71" s="27" t="s">
        <v>665</v>
      </c>
      <c r="Q71" s="31" t="s">
        <v>275</v>
      </c>
      <c r="R71" s="72">
        <v>7642.8</v>
      </c>
      <c r="S71" s="72">
        <v>534.99600000000009</v>
      </c>
      <c r="T71" s="72">
        <v>267.49800000000005</v>
      </c>
    </row>
    <row r="72" spans="1:20" x14ac:dyDescent="0.25">
      <c r="A72" s="154">
        <v>70</v>
      </c>
      <c r="B72" s="24" t="s">
        <v>45</v>
      </c>
      <c r="C72" s="24" t="s">
        <v>566</v>
      </c>
      <c r="D72" s="24" t="s">
        <v>685</v>
      </c>
      <c r="E72" s="24" t="s">
        <v>686</v>
      </c>
      <c r="F72" s="24" t="s">
        <v>687</v>
      </c>
      <c r="G72" s="69" t="s">
        <v>688</v>
      </c>
      <c r="H72" s="62">
        <f>+I72+J72+K72+L72+M72</f>
        <v>1</v>
      </c>
      <c r="I72" s="27">
        <v>1</v>
      </c>
      <c r="J72" s="27"/>
      <c r="K72" s="27"/>
      <c r="L72" s="27"/>
      <c r="M72" s="27"/>
      <c r="N72" s="69">
        <v>1</v>
      </c>
      <c r="O72" s="27" t="s">
        <v>271</v>
      </c>
      <c r="P72" s="70">
        <v>44236</v>
      </c>
      <c r="Q72" s="70">
        <v>44450</v>
      </c>
      <c r="R72" s="71">
        <v>1484.23</v>
      </c>
      <c r="S72" s="71">
        <v>103.8961</v>
      </c>
      <c r="T72" s="71">
        <v>51.948050000000002</v>
      </c>
    </row>
    <row r="73" spans="1:20" x14ac:dyDescent="0.25">
      <c r="A73" s="52">
        <v>71</v>
      </c>
      <c r="B73" s="24" t="s">
        <v>45</v>
      </c>
      <c r="C73" s="24" t="s">
        <v>566</v>
      </c>
      <c r="D73" s="24" t="s">
        <v>685</v>
      </c>
      <c r="E73" s="24" t="s">
        <v>686</v>
      </c>
      <c r="F73" s="24" t="s">
        <v>687</v>
      </c>
      <c r="G73" s="69" t="s">
        <v>689</v>
      </c>
      <c r="H73" s="62">
        <f t="shared" ref="H73:H75" si="2">+I73+J73+K73+L73+M73</f>
        <v>1</v>
      </c>
      <c r="I73" s="27">
        <v>1</v>
      </c>
      <c r="J73" s="27"/>
      <c r="K73" s="27"/>
      <c r="L73" s="27"/>
      <c r="M73" s="27"/>
      <c r="N73" s="69">
        <v>1</v>
      </c>
      <c r="O73" s="27" t="s">
        <v>271</v>
      </c>
      <c r="P73" s="70">
        <v>44236</v>
      </c>
      <c r="Q73" s="70">
        <v>44450</v>
      </c>
      <c r="R73" s="71">
        <v>1484.23</v>
      </c>
      <c r="S73" s="71">
        <v>103.8961</v>
      </c>
      <c r="T73" s="71">
        <v>51.948050000000002</v>
      </c>
    </row>
    <row r="74" spans="1:20" x14ac:dyDescent="0.25">
      <c r="A74" s="154">
        <v>72</v>
      </c>
      <c r="B74" s="24" t="s">
        <v>45</v>
      </c>
      <c r="C74" s="24" t="s">
        <v>566</v>
      </c>
      <c r="D74" s="24" t="s">
        <v>685</v>
      </c>
      <c r="E74" s="24" t="s">
        <v>690</v>
      </c>
      <c r="F74" s="24" t="s">
        <v>691</v>
      </c>
      <c r="G74" s="69" t="s">
        <v>692</v>
      </c>
      <c r="H74" s="62">
        <f t="shared" si="2"/>
        <v>1</v>
      </c>
      <c r="I74" s="27"/>
      <c r="J74" s="27">
        <v>1</v>
      </c>
      <c r="K74" s="27"/>
      <c r="L74" s="27"/>
      <c r="M74" s="27"/>
      <c r="N74" s="69">
        <v>15.8</v>
      </c>
      <c r="O74" s="27" t="s">
        <v>271</v>
      </c>
      <c r="P74" s="70">
        <v>44324</v>
      </c>
      <c r="Q74" s="70">
        <v>44541</v>
      </c>
      <c r="R74" s="71">
        <v>23450.834000000003</v>
      </c>
      <c r="S74" s="71">
        <v>1641.5583800000004</v>
      </c>
      <c r="T74" s="71">
        <v>820.7791900000002</v>
      </c>
    </row>
    <row r="75" spans="1:20" x14ac:dyDescent="0.25">
      <c r="A75" s="154">
        <v>73</v>
      </c>
      <c r="B75" s="24" t="s">
        <v>45</v>
      </c>
      <c r="C75" s="24" t="s">
        <v>566</v>
      </c>
      <c r="D75" s="24" t="s">
        <v>685</v>
      </c>
      <c r="E75" s="24" t="s">
        <v>693</v>
      </c>
      <c r="F75" s="24" t="s">
        <v>694</v>
      </c>
      <c r="G75" s="69" t="s">
        <v>695</v>
      </c>
      <c r="H75" s="62">
        <f t="shared" si="2"/>
        <v>1</v>
      </c>
      <c r="I75" s="27"/>
      <c r="J75" s="27"/>
      <c r="K75" s="27">
        <v>1</v>
      </c>
      <c r="L75" s="27"/>
      <c r="M75" s="27"/>
      <c r="N75" s="69">
        <v>5</v>
      </c>
      <c r="O75" s="27" t="s">
        <v>271</v>
      </c>
      <c r="P75" s="69" t="s">
        <v>696</v>
      </c>
      <c r="Q75" s="70" t="s">
        <v>508</v>
      </c>
      <c r="R75" s="71">
        <v>7421.15</v>
      </c>
      <c r="S75" s="71">
        <v>519.48050000000001</v>
      </c>
      <c r="T75" s="71">
        <v>259.74025</v>
      </c>
    </row>
    <row r="76" spans="1:20" x14ac:dyDescent="0.25">
      <c r="A76" s="154">
        <v>74</v>
      </c>
      <c r="B76" s="24" t="s">
        <v>45</v>
      </c>
      <c r="C76" s="24" t="s">
        <v>566</v>
      </c>
      <c r="D76" s="24" t="s">
        <v>759</v>
      </c>
      <c r="E76" s="24" t="s">
        <v>575</v>
      </c>
      <c r="F76" s="24" t="s">
        <v>576</v>
      </c>
      <c r="G76" s="69" t="s">
        <v>763</v>
      </c>
      <c r="H76" s="62">
        <f>+I76+J76+K76+L76+M76</f>
        <v>1</v>
      </c>
      <c r="I76" s="27">
        <v>1</v>
      </c>
      <c r="J76" s="27"/>
      <c r="K76" s="27"/>
      <c r="L76" s="27"/>
      <c r="M76" s="27"/>
      <c r="N76" s="69">
        <v>27</v>
      </c>
      <c r="O76" s="27" t="s">
        <v>271</v>
      </c>
      <c r="P76" s="69" t="s">
        <v>574</v>
      </c>
      <c r="Q76" s="70">
        <v>44450</v>
      </c>
      <c r="R76" s="71">
        <v>46899</v>
      </c>
      <c r="S76" s="71">
        <v>3282.9300000000003</v>
      </c>
      <c r="T76" s="71">
        <v>1641.4650000000001</v>
      </c>
    </row>
    <row r="77" spans="1:20" x14ac:dyDescent="0.25">
      <c r="A77" s="154">
        <v>75</v>
      </c>
      <c r="B77" s="24" t="s">
        <v>45</v>
      </c>
      <c r="C77" s="24" t="s">
        <v>566</v>
      </c>
      <c r="D77" s="24" t="s">
        <v>759</v>
      </c>
      <c r="E77" s="24" t="s">
        <v>764</v>
      </c>
      <c r="F77" s="24" t="s">
        <v>765</v>
      </c>
      <c r="G77" s="69" t="s">
        <v>766</v>
      </c>
      <c r="H77" s="62">
        <f t="shared" ref="H77:H79" si="3">+I77+J77+K77+L77+M77</f>
        <v>1</v>
      </c>
      <c r="I77" s="27">
        <v>1</v>
      </c>
      <c r="J77" s="27"/>
      <c r="K77" s="27"/>
      <c r="L77" s="27"/>
      <c r="M77" s="27"/>
      <c r="N77" s="69">
        <v>38</v>
      </c>
      <c r="O77" s="27" t="s">
        <v>271</v>
      </c>
      <c r="P77" s="69" t="s">
        <v>574</v>
      </c>
      <c r="Q77" s="70">
        <v>44450</v>
      </c>
      <c r="R77" s="71">
        <v>66006</v>
      </c>
      <c r="S77" s="71">
        <v>4620.42</v>
      </c>
      <c r="T77" s="71">
        <v>2310.21</v>
      </c>
    </row>
    <row r="78" spans="1:20" x14ac:dyDescent="0.25">
      <c r="A78" s="52">
        <v>76</v>
      </c>
      <c r="B78" s="24" t="s">
        <v>45</v>
      </c>
      <c r="C78" s="24" t="s">
        <v>566</v>
      </c>
      <c r="D78" s="24" t="s">
        <v>759</v>
      </c>
      <c r="E78" s="24" t="s">
        <v>635</v>
      </c>
      <c r="F78" s="24" t="s">
        <v>636</v>
      </c>
      <c r="G78" s="69" t="s">
        <v>767</v>
      </c>
      <c r="H78" s="62">
        <f t="shared" si="3"/>
        <v>1</v>
      </c>
      <c r="I78" s="27">
        <v>1</v>
      </c>
      <c r="J78" s="27"/>
      <c r="K78" s="27"/>
      <c r="L78" s="27"/>
      <c r="M78" s="27"/>
      <c r="N78" s="69">
        <v>51</v>
      </c>
      <c r="O78" s="27" t="s">
        <v>271</v>
      </c>
      <c r="P78" s="69" t="s">
        <v>768</v>
      </c>
      <c r="Q78" s="70" t="s">
        <v>508</v>
      </c>
      <c r="R78" s="71">
        <v>88587</v>
      </c>
      <c r="S78" s="71">
        <v>6201.09</v>
      </c>
      <c r="T78" s="71">
        <v>3100.5450000000001</v>
      </c>
    </row>
    <row r="79" spans="1:20" x14ac:dyDescent="0.25">
      <c r="A79" s="154">
        <v>77</v>
      </c>
      <c r="B79" s="24" t="s">
        <v>45</v>
      </c>
      <c r="C79" s="24" t="s">
        <v>566</v>
      </c>
      <c r="D79" s="24" t="s">
        <v>759</v>
      </c>
      <c r="E79" s="24" t="s">
        <v>769</v>
      </c>
      <c r="F79" s="24" t="s">
        <v>770</v>
      </c>
      <c r="G79" s="69" t="s">
        <v>771</v>
      </c>
      <c r="H79" s="62">
        <f t="shared" si="3"/>
        <v>1</v>
      </c>
      <c r="I79" s="27">
        <v>1</v>
      </c>
      <c r="J79" s="27"/>
      <c r="K79" s="27"/>
      <c r="L79" s="27"/>
      <c r="M79" s="27"/>
      <c r="N79" s="69">
        <v>3</v>
      </c>
      <c r="O79" s="27" t="s">
        <v>271</v>
      </c>
      <c r="P79" s="70">
        <v>44235</v>
      </c>
      <c r="Q79" s="70">
        <v>44208</v>
      </c>
      <c r="R79" s="71">
        <v>5211</v>
      </c>
      <c r="S79" s="71">
        <v>364.77000000000004</v>
      </c>
      <c r="T79" s="71">
        <v>182.38500000000002</v>
      </c>
    </row>
    <row r="80" spans="1:20" s="104" customFormat="1" x14ac:dyDescent="0.25">
      <c r="A80" s="197"/>
      <c r="B80" s="164"/>
      <c r="C80" s="164"/>
      <c r="D80" s="164"/>
      <c r="E80" s="164"/>
      <c r="F80" s="164"/>
      <c r="G80" s="183"/>
      <c r="H80" s="168"/>
      <c r="I80" s="169"/>
      <c r="J80" s="169"/>
      <c r="K80" s="169"/>
      <c r="L80" s="169"/>
      <c r="M80" s="169"/>
      <c r="N80" s="183"/>
      <c r="O80" s="169"/>
      <c r="P80" s="183"/>
      <c r="Q80" s="183"/>
      <c r="R80" s="198"/>
      <c r="S80" s="198"/>
      <c r="T80" s="198"/>
    </row>
    <row r="81" spans="1:20" s="104" customFormat="1" x14ac:dyDescent="0.25">
      <c r="A81" s="197"/>
      <c r="B81" s="220" t="s">
        <v>792</v>
      </c>
      <c r="C81" s="221" t="s">
        <v>795</v>
      </c>
      <c r="D81" s="221" t="s">
        <v>794</v>
      </c>
      <c r="E81" s="221" t="s">
        <v>796</v>
      </c>
      <c r="F81" s="164"/>
      <c r="G81" s="183"/>
      <c r="H81" s="168"/>
      <c r="I81" s="169"/>
      <c r="J81" s="169"/>
      <c r="K81" s="169"/>
      <c r="L81" s="169"/>
      <c r="M81" s="169"/>
      <c r="N81" s="183"/>
      <c r="O81" s="169"/>
      <c r="P81" s="183"/>
      <c r="Q81" s="183"/>
      <c r="R81" s="198"/>
      <c r="S81" s="198"/>
      <c r="T81" s="198"/>
    </row>
    <row r="82" spans="1:20" s="104" customFormat="1" x14ac:dyDescent="0.25">
      <c r="A82" s="197"/>
      <c r="B82" s="222" t="s">
        <v>27</v>
      </c>
      <c r="C82" s="221">
        <v>21904.23</v>
      </c>
      <c r="D82" s="221">
        <v>4599.8900000000003</v>
      </c>
      <c r="E82" s="221">
        <v>2299.9499999999998</v>
      </c>
      <c r="F82" s="164"/>
      <c r="G82" s="183"/>
      <c r="H82" s="168"/>
      <c r="I82" s="169"/>
      <c r="J82" s="169"/>
      <c r="K82" s="169"/>
      <c r="L82" s="169"/>
      <c r="M82" s="169"/>
      <c r="N82" s="183"/>
      <c r="O82" s="169"/>
      <c r="P82" s="183"/>
      <c r="Q82" s="183"/>
      <c r="R82" s="198"/>
      <c r="S82" s="198"/>
      <c r="T82" s="198"/>
    </row>
    <row r="83" spans="1:20" s="104" customFormat="1" x14ac:dyDescent="0.25">
      <c r="A83" s="177"/>
      <c r="B83" s="222" t="s">
        <v>437</v>
      </c>
      <c r="C83" s="221">
        <v>139864.004785</v>
      </c>
      <c r="D83" s="221">
        <v>9109.7510609500005</v>
      </c>
      <c r="E83" s="221">
        <v>0</v>
      </c>
      <c r="F83" s="164"/>
      <c r="G83" s="183"/>
      <c r="H83" s="168"/>
      <c r="I83" s="169"/>
      <c r="J83" s="169"/>
      <c r="K83" s="169"/>
      <c r="L83" s="169"/>
      <c r="M83" s="169"/>
      <c r="N83" s="183"/>
      <c r="O83" s="169"/>
      <c r="P83" s="183"/>
      <c r="Q83" s="183"/>
      <c r="R83" s="198"/>
      <c r="S83" s="198"/>
      <c r="T83" s="198"/>
    </row>
    <row r="84" spans="1:20" s="104" customFormat="1" x14ac:dyDescent="0.25">
      <c r="A84" s="197"/>
      <c r="B84" s="222" t="s">
        <v>193</v>
      </c>
      <c r="C84" s="221">
        <v>32434.5</v>
      </c>
      <c r="D84" s="221">
        <v>1297.3800000000001</v>
      </c>
      <c r="E84" s="221">
        <v>648.70000000000005</v>
      </c>
      <c r="F84" s="164"/>
      <c r="G84" s="183"/>
      <c r="H84" s="168"/>
      <c r="I84" s="169"/>
      <c r="J84" s="169"/>
      <c r="K84" s="169"/>
      <c r="L84" s="169"/>
      <c r="M84" s="169"/>
      <c r="N84" s="183"/>
      <c r="O84" s="169"/>
      <c r="P84" s="183"/>
      <c r="Q84" s="183"/>
      <c r="R84" s="198"/>
      <c r="S84" s="198"/>
      <c r="T84" s="198"/>
    </row>
    <row r="85" spans="1:20" s="104" customFormat="1" x14ac:dyDescent="0.25">
      <c r="A85" s="197"/>
      <c r="B85" s="222" t="s">
        <v>242</v>
      </c>
      <c r="C85" s="221">
        <v>319235.1700000001</v>
      </c>
      <c r="D85" s="221">
        <v>22346.420000000006</v>
      </c>
      <c r="E85" s="221">
        <v>0</v>
      </c>
      <c r="F85" s="164"/>
      <c r="G85" s="183"/>
      <c r="H85" s="168"/>
      <c r="I85" s="169"/>
      <c r="J85" s="169"/>
      <c r="K85" s="169"/>
      <c r="L85" s="169"/>
      <c r="M85" s="169"/>
      <c r="N85" s="183"/>
      <c r="O85" s="169"/>
      <c r="P85" s="183"/>
      <c r="Q85" s="183"/>
      <c r="R85" s="198"/>
      <c r="S85" s="198"/>
      <c r="T85" s="198"/>
    </row>
    <row r="86" spans="1:20" s="104" customFormat="1" x14ac:dyDescent="0.25">
      <c r="A86" s="197"/>
      <c r="B86" s="222" t="s">
        <v>566</v>
      </c>
      <c r="C86" s="221">
        <v>1005571.466</v>
      </c>
      <c r="D86" s="221">
        <v>70390.002620000014</v>
      </c>
      <c r="E86" s="221">
        <v>35195.001310000007</v>
      </c>
      <c r="F86" s="164"/>
      <c r="G86" s="183"/>
      <c r="H86" s="168"/>
      <c r="I86" s="169"/>
      <c r="J86" s="169"/>
      <c r="K86" s="169"/>
      <c r="L86" s="169"/>
      <c r="M86" s="169"/>
      <c r="N86" s="183"/>
      <c r="O86" s="169"/>
      <c r="P86" s="183"/>
      <c r="Q86" s="183"/>
      <c r="R86" s="198"/>
      <c r="S86" s="198"/>
      <c r="T86" s="198"/>
    </row>
    <row r="87" spans="1:20" s="104" customFormat="1" x14ac:dyDescent="0.25">
      <c r="A87" s="197"/>
      <c r="B87" s="222" t="s">
        <v>338</v>
      </c>
      <c r="C87" s="221">
        <v>2239.42</v>
      </c>
      <c r="D87" s="221">
        <v>89.58</v>
      </c>
      <c r="E87" s="221"/>
      <c r="F87" s="164"/>
      <c r="G87" s="183"/>
      <c r="H87" s="168"/>
      <c r="I87" s="169"/>
      <c r="J87" s="169"/>
      <c r="K87" s="169"/>
      <c r="L87" s="169"/>
      <c r="M87" s="169"/>
      <c r="N87" s="183"/>
      <c r="O87" s="169"/>
      <c r="P87" s="183"/>
      <c r="Q87" s="183"/>
      <c r="R87" s="198"/>
      <c r="S87" s="198"/>
      <c r="T87" s="198"/>
    </row>
    <row r="88" spans="1:20" s="104" customFormat="1" x14ac:dyDescent="0.25">
      <c r="A88" s="177"/>
      <c r="B88" s="222" t="s">
        <v>793</v>
      </c>
      <c r="C88" s="221">
        <v>1521248.7907850002</v>
      </c>
      <c r="D88" s="221">
        <v>107833.02368095002</v>
      </c>
      <c r="E88" s="221">
        <v>38143.651310000008</v>
      </c>
      <c r="F88" s="164"/>
      <c r="G88" s="183"/>
      <c r="H88" s="168"/>
      <c r="I88" s="169"/>
      <c r="J88" s="169"/>
      <c r="K88" s="169"/>
      <c r="L88" s="169"/>
      <c r="M88" s="169"/>
      <c r="N88" s="183"/>
      <c r="O88" s="169"/>
      <c r="P88" s="183"/>
      <c r="Q88" s="183"/>
      <c r="R88" s="198"/>
      <c r="S88" s="198"/>
      <c r="T88" s="198"/>
    </row>
    <row r="89" spans="1:20" s="104" customFormat="1" x14ac:dyDescent="0.25">
      <c r="A89" s="197"/>
      <c r="B89"/>
      <c r="C89"/>
      <c r="D89"/>
      <c r="E89" s="106"/>
      <c r="F89" s="164"/>
      <c r="G89" s="183"/>
      <c r="H89" s="168"/>
      <c r="I89" s="169"/>
      <c r="J89" s="169"/>
      <c r="K89" s="169"/>
      <c r="L89" s="169"/>
      <c r="M89" s="169"/>
      <c r="N89" s="183"/>
      <c r="O89" s="169"/>
      <c r="P89" s="183"/>
      <c r="Q89" s="183"/>
      <c r="R89" s="198"/>
      <c r="S89" s="198"/>
      <c r="T89" s="198"/>
    </row>
    <row r="90" spans="1:20" s="104" customFormat="1" x14ac:dyDescent="0.25">
      <c r="A90" s="197"/>
      <c r="B90"/>
      <c r="C90"/>
      <c r="D90"/>
      <c r="E90" s="164"/>
      <c r="F90" s="164"/>
      <c r="G90" s="183"/>
      <c r="H90" s="168"/>
      <c r="I90" s="169"/>
      <c r="J90" s="169"/>
      <c r="K90" s="169"/>
      <c r="L90" s="169"/>
      <c r="M90" s="169"/>
      <c r="N90" s="183"/>
      <c r="O90" s="169"/>
      <c r="P90" s="183"/>
      <c r="Q90" s="183"/>
      <c r="R90" s="198"/>
      <c r="S90" s="198"/>
      <c r="T90" s="198"/>
    </row>
    <row r="91" spans="1:20" s="104" customFormat="1" x14ac:dyDescent="0.25">
      <c r="A91" s="197"/>
      <c r="B91"/>
      <c r="C91"/>
      <c r="D91"/>
      <c r="E91" s="164"/>
      <c r="F91" s="164"/>
      <c r="G91" s="183"/>
      <c r="H91" s="168"/>
      <c r="I91" s="169"/>
      <c r="J91" s="169"/>
      <c r="K91" s="169"/>
      <c r="L91" s="169"/>
      <c r="M91" s="169"/>
      <c r="N91" s="183"/>
      <c r="O91" s="169"/>
      <c r="P91" s="183"/>
      <c r="Q91" s="185"/>
      <c r="R91" s="198"/>
      <c r="S91" s="198"/>
      <c r="T91" s="198"/>
    </row>
    <row r="92" spans="1:20" s="104" customFormat="1" x14ac:dyDescent="0.25">
      <c r="A92" s="197"/>
      <c r="B92"/>
      <c r="C92"/>
      <c r="D92"/>
      <c r="E92" s="164"/>
      <c r="F92" s="164"/>
      <c r="G92" s="183"/>
      <c r="H92" s="168"/>
      <c r="I92" s="169"/>
      <c r="J92" s="169"/>
      <c r="K92" s="169"/>
      <c r="L92" s="169"/>
      <c r="M92" s="169"/>
      <c r="N92" s="183"/>
      <c r="O92" s="169"/>
      <c r="P92" s="185"/>
      <c r="Q92" s="183"/>
      <c r="R92" s="198"/>
      <c r="S92" s="198"/>
      <c r="T92" s="198"/>
    </row>
    <row r="93" spans="1:20" s="104" customFormat="1" x14ac:dyDescent="0.25">
      <c r="A93" s="177"/>
      <c r="B93"/>
      <c r="C93"/>
      <c r="D93"/>
      <c r="E93" s="164"/>
      <c r="F93" s="164"/>
      <c r="G93" s="183"/>
      <c r="H93" s="168"/>
      <c r="I93" s="169"/>
      <c r="J93" s="169"/>
      <c r="K93" s="169"/>
      <c r="L93" s="169"/>
      <c r="M93" s="169"/>
      <c r="N93" s="183"/>
      <c r="O93" s="169"/>
      <c r="P93" s="183"/>
      <c r="Q93" s="185"/>
      <c r="R93" s="198"/>
      <c r="S93" s="198"/>
      <c r="T93" s="198"/>
    </row>
    <row r="94" spans="1:20" s="104" customFormat="1" x14ac:dyDescent="0.25">
      <c r="A94" s="197"/>
      <c r="B94"/>
      <c r="C94"/>
      <c r="D94"/>
      <c r="E94" s="164" t="s">
        <v>40</v>
      </c>
      <c r="F94" s="164"/>
      <c r="G94" s="183"/>
      <c r="H94" s="168"/>
      <c r="I94" s="169"/>
      <c r="J94" s="169"/>
      <c r="K94" s="169"/>
      <c r="L94" s="169"/>
      <c r="M94" s="169"/>
      <c r="N94" s="183"/>
      <c r="O94" s="169"/>
      <c r="P94" s="183"/>
      <c r="Q94" s="185"/>
      <c r="R94" s="198"/>
      <c r="S94" s="198"/>
      <c r="T94" s="198"/>
    </row>
    <row r="95" spans="1:20" s="104" customFormat="1" x14ac:dyDescent="0.25">
      <c r="A95" s="197"/>
      <c r="B95"/>
      <c r="C95"/>
      <c r="D95"/>
      <c r="E95" s="164"/>
      <c r="F95" s="164"/>
      <c r="G95" s="183"/>
      <c r="H95" s="168"/>
      <c r="I95" s="169"/>
      <c r="J95" s="169"/>
      <c r="K95" s="169"/>
      <c r="L95" s="169"/>
      <c r="M95" s="169"/>
      <c r="N95" s="183"/>
      <c r="O95" s="169"/>
      <c r="P95" s="183"/>
      <c r="Q95" s="185"/>
      <c r="R95" s="198"/>
      <c r="S95" s="198"/>
      <c r="T95" s="198"/>
    </row>
    <row r="96" spans="1:20" s="104" customFormat="1" x14ac:dyDescent="0.25">
      <c r="A96" s="197"/>
      <c r="B96"/>
      <c r="C96"/>
      <c r="D96"/>
      <c r="E96" s="164"/>
      <c r="F96" s="164"/>
      <c r="G96" s="183"/>
      <c r="H96" s="168"/>
      <c r="I96" s="169"/>
      <c r="J96" s="169"/>
      <c r="K96" s="169"/>
      <c r="L96" s="169"/>
      <c r="M96" s="169"/>
      <c r="N96" s="183"/>
      <c r="O96" s="169"/>
      <c r="P96" s="185"/>
      <c r="Q96" s="185"/>
      <c r="R96" s="198"/>
      <c r="S96" s="198"/>
      <c r="T96" s="198"/>
    </row>
    <row r="97" spans="1:20" s="104" customFormat="1" x14ac:dyDescent="0.25">
      <c r="A97" s="197"/>
      <c r="B97"/>
      <c r="C97"/>
      <c r="D97"/>
      <c r="E97" s="164"/>
      <c r="F97" s="164"/>
      <c r="G97" s="183"/>
      <c r="H97" s="168"/>
      <c r="I97" s="169"/>
      <c r="J97" s="169"/>
      <c r="K97" s="169"/>
      <c r="L97" s="169"/>
      <c r="M97" s="169"/>
      <c r="N97" s="183"/>
      <c r="O97" s="169"/>
      <c r="P97" s="185"/>
      <c r="Q97" s="185"/>
      <c r="R97" s="198"/>
      <c r="S97" s="198"/>
      <c r="T97" s="198"/>
    </row>
    <row r="98" spans="1:20" s="104" customFormat="1" x14ac:dyDescent="0.25">
      <c r="A98" s="177"/>
      <c r="B98"/>
      <c r="C98"/>
      <c r="D98"/>
      <c r="E98" s="164"/>
      <c r="F98" s="164"/>
      <c r="G98" s="183"/>
      <c r="H98" s="168"/>
      <c r="I98" s="169"/>
      <c r="J98" s="169"/>
      <c r="K98" s="169"/>
      <c r="L98" s="169"/>
      <c r="M98" s="169"/>
      <c r="N98" s="183"/>
      <c r="O98" s="169"/>
      <c r="P98" s="183"/>
      <c r="Q98" s="185"/>
      <c r="R98" s="198"/>
      <c r="S98" s="198"/>
      <c r="T98" s="198"/>
    </row>
    <row r="99" spans="1:20" s="104" customFormat="1" x14ac:dyDescent="0.25">
      <c r="A99" s="197"/>
      <c r="B99" s="164"/>
      <c r="C99" s="164"/>
      <c r="D99" s="164"/>
      <c r="E99" s="164"/>
      <c r="F99" s="164"/>
      <c r="G99" s="183"/>
      <c r="H99" s="168"/>
      <c r="I99" s="169"/>
      <c r="J99" s="169"/>
      <c r="K99" s="169"/>
      <c r="L99" s="169"/>
      <c r="M99" s="169"/>
      <c r="N99" s="183"/>
      <c r="O99" s="169"/>
      <c r="P99" s="183"/>
      <c r="Q99" s="185"/>
      <c r="R99" s="198"/>
      <c r="S99" s="198"/>
      <c r="T99" s="198"/>
    </row>
    <row r="100" spans="1:20" s="104" customFormat="1" x14ac:dyDescent="0.25">
      <c r="A100" s="197"/>
      <c r="B100" s="164"/>
      <c r="C100" s="164"/>
      <c r="D100" s="164"/>
      <c r="E100" s="164"/>
      <c r="F100" s="164"/>
      <c r="G100" s="183"/>
      <c r="H100" s="168"/>
      <c r="I100" s="169"/>
      <c r="J100" s="169"/>
      <c r="K100" s="169"/>
      <c r="L100" s="169"/>
      <c r="M100" s="169"/>
      <c r="N100" s="183"/>
      <c r="O100" s="169"/>
      <c r="P100" s="183"/>
      <c r="Q100" s="185"/>
      <c r="R100" s="198"/>
      <c r="S100" s="198"/>
      <c r="T100" s="198"/>
    </row>
    <row r="101" spans="1:20" s="104" customFormat="1" x14ac:dyDescent="0.25">
      <c r="A101" s="197"/>
      <c r="B101" s="164"/>
      <c r="C101" s="164"/>
      <c r="D101" s="164"/>
      <c r="E101" s="164"/>
      <c r="F101" s="164"/>
      <c r="G101" s="183"/>
      <c r="H101" s="168"/>
      <c r="I101" s="169"/>
      <c r="J101" s="169"/>
      <c r="K101" s="169"/>
      <c r="L101" s="169"/>
      <c r="M101" s="169"/>
      <c r="N101" s="183"/>
      <c r="O101" s="169"/>
      <c r="P101" s="183"/>
      <c r="Q101" s="185"/>
      <c r="R101" s="198"/>
      <c r="S101" s="198"/>
      <c r="T101" s="198"/>
    </row>
    <row r="102" spans="1:20" s="104" customFormat="1" x14ac:dyDescent="0.25">
      <c r="A102" s="197"/>
      <c r="B102" s="164"/>
      <c r="C102" s="164"/>
      <c r="D102" s="164"/>
      <c r="E102" s="164"/>
      <c r="F102" s="164"/>
      <c r="G102" s="183"/>
      <c r="H102" s="168"/>
      <c r="I102" s="169"/>
      <c r="J102" s="169"/>
      <c r="K102" s="169"/>
      <c r="L102" s="169"/>
      <c r="M102" s="169"/>
      <c r="N102" s="183"/>
      <c r="O102" s="169"/>
      <c r="P102" s="183"/>
      <c r="Q102" s="185"/>
      <c r="R102" s="198"/>
      <c r="S102" s="198"/>
      <c r="T102" s="198"/>
    </row>
    <row r="103" spans="1:20" s="104" customFormat="1" x14ac:dyDescent="0.25">
      <c r="A103" s="177"/>
      <c r="B103" s="164"/>
      <c r="C103" s="164"/>
      <c r="D103" s="164"/>
      <c r="E103" s="164"/>
      <c r="F103" s="164"/>
      <c r="G103" s="183"/>
      <c r="H103" s="168"/>
      <c r="I103" s="169"/>
      <c r="J103" s="169"/>
      <c r="K103" s="169"/>
      <c r="L103" s="169"/>
      <c r="M103" s="169"/>
      <c r="N103" s="183"/>
      <c r="O103" s="169"/>
      <c r="P103" s="183"/>
      <c r="Q103" s="185"/>
      <c r="R103" s="198"/>
      <c r="S103" s="198"/>
      <c r="T103" s="198"/>
    </row>
    <row r="104" spans="1:20" s="104" customFormat="1" x14ac:dyDescent="0.25">
      <c r="A104" s="197"/>
      <c r="B104" s="164"/>
      <c r="C104" s="164"/>
      <c r="D104" s="164"/>
      <c r="E104" s="164"/>
      <c r="F104" s="164"/>
      <c r="G104" s="183"/>
      <c r="H104" s="168"/>
      <c r="I104" s="169"/>
      <c r="J104" s="169"/>
      <c r="K104" s="169"/>
      <c r="L104" s="169"/>
      <c r="M104" s="169"/>
      <c r="N104" s="183"/>
      <c r="O104" s="169"/>
      <c r="P104" s="183"/>
      <c r="Q104" s="185"/>
      <c r="R104" s="198"/>
      <c r="S104" s="198"/>
      <c r="T104" s="198"/>
    </row>
    <row r="105" spans="1:20" s="104" customFormat="1" x14ac:dyDescent="0.25">
      <c r="A105" s="197"/>
      <c r="B105" s="164"/>
      <c r="C105" s="164"/>
      <c r="D105" s="164"/>
      <c r="E105" s="164"/>
      <c r="F105" s="164"/>
      <c r="G105" s="183"/>
      <c r="H105" s="168"/>
      <c r="I105" s="169"/>
      <c r="J105" s="169"/>
      <c r="K105" s="169"/>
      <c r="L105" s="169"/>
      <c r="M105" s="169"/>
      <c r="N105" s="183"/>
      <c r="O105" s="169"/>
      <c r="P105" s="183"/>
      <c r="Q105" s="185"/>
      <c r="R105" s="198"/>
      <c r="S105" s="198"/>
      <c r="T105" s="198"/>
    </row>
    <row r="106" spans="1:20" s="104" customFormat="1" x14ac:dyDescent="0.25">
      <c r="A106" s="197"/>
      <c r="B106" s="164"/>
      <c r="C106" s="164"/>
      <c r="D106" s="164"/>
      <c r="E106" s="164"/>
      <c r="F106" s="164"/>
      <c r="G106" s="183"/>
      <c r="H106" s="168"/>
      <c r="I106" s="169"/>
      <c r="J106" s="169"/>
      <c r="K106" s="169"/>
      <c r="L106" s="169"/>
      <c r="M106" s="169"/>
      <c r="N106" s="183"/>
      <c r="O106" s="169"/>
      <c r="P106" s="183"/>
      <c r="Q106" s="185"/>
      <c r="R106" s="198"/>
      <c r="S106" s="198"/>
      <c r="T106" s="198"/>
    </row>
    <row r="107" spans="1:20" s="104" customFormat="1" x14ac:dyDescent="0.25">
      <c r="A107" s="197"/>
      <c r="B107" s="164"/>
      <c r="C107" s="164"/>
      <c r="D107" s="164"/>
      <c r="E107" s="164"/>
      <c r="F107" s="164"/>
      <c r="G107" s="183"/>
      <c r="H107" s="168"/>
      <c r="I107" s="169"/>
      <c r="J107" s="169"/>
      <c r="K107" s="169"/>
      <c r="L107" s="169"/>
      <c r="M107" s="169"/>
      <c r="N107" s="183"/>
      <c r="O107" s="169"/>
      <c r="P107" s="183"/>
      <c r="Q107" s="183"/>
      <c r="R107" s="198"/>
      <c r="S107" s="198"/>
      <c r="T107" s="198"/>
    </row>
    <row r="108" spans="1:20" s="104" customFormat="1" x14ac:dyDescent="0.25">
      <c r="A108" s="177"/>
      <c r="B108" s="164"/>
      <c r="C108" s="164"/>
      <c r="D108" s="164"/>
      <c r="E108" s="164"/>
      <c r="F108" s="164"/>
      <c r="G108" s="183"/>
      <c r="H108" s="168"/>
      <c r="I108" s="169"/>
      <c r="J108" s="169"/>
      <c r="K108" s="169"/>
      <c r="L108" s="169"/>
      <c r="M108" s="169"/>
      <c r="N108" s="183"/>
      <c r="O108" s="169"/>
      <c r="P108" s="183"/>
      <c r="Q108" s="185"/>
      <c r="R108" s="198"/>
      <c r="S108" s="198"/>
      <c r="T108" s="198"/>
    </row>
    <row r="109" spans="1:20" s="104" customFormat="1" x14ac:dyDescent="0.25">
      <c r="A109" s="197"/>
      <c r="B109" s="164"/>
      <c r="C109" s="164"/>
      <c r="D109" s="164"/>
      <c r="E109" s="164"/>
      <c r="F109" s="164"/>
      <c r="G109" s="183"/>
      <c r="H109" s="168"/>
      <c r="I109" s="169"/>
      <c r="J109" s="169"/>
      <c r="K109" s="169"/>
      <c r="L109" s="169"/>
      <c r="M109" s="169"/>
      <c r="N109" s="183"/>
      <c r="O109" s="169"/>
      <c r="P109" s="183"/>
      <c r="Q109" s="185"/>
      <c r="R109" s="198"/>
      <c r="S109" s="198"/>
      <c r="T109" s="198"/>
    </row>
    <row r="110" spans="1:20" s="104" customFormat="1" x14ac:dyDescent="0.25">
      <c r="A110" s="197"/>
      <c r="B110" s="164"/>
      <c r="C110" s="164"/>
      <c r="D110" s="164"/>
      <c r="E110" s="164"/>
      <c r="F110" s="164"/>
      <c r="G110" s="183"/>
      <c r="H110" s="168"/>
      <c r="I110" s="169"/>
      <c r="J110" s="169"/>
      <c r="K110" s="169"/>
      <c r="L110" s="169"/>
      <c r="M110" s="169"/>
      <c r="N110" s="183"/>
      <c r="O110" s="169"/>
      <c r="P110" s="183"/>
      <c r="Q110" s="185"/>
      <c r="R110" s="198"/>
      <c r="S110" s="198"/>
      <c r="T110" s="198"/>
    </row>
    <row r="111" spans="1:20" s="104" customFormat="1" x14ac:dyDescent="0.25">
      <c r="A111" s="197"/>
      <c r="B111" s="164"/>
      <c r="C111" s="164"/>
      <c r="D111" s="164"/>
      <c r="E111" s="164"/>
      <c r="F111" s="164"/>
      <c r="G111" s="183"/>
      <c r="H111" s="168"/>
      <c r="I111" s="169"/>
      <c r="J111" s="169"/>
      <c r="K111" s="169"/>
      <c r="L111" s="169"/>
      <c r="M111" s="169"/>
      <c r="N111" s="183"/>
      <c r="O111" s="169"/>
      <c r="P111" s="183"/>
      <c r="Q111" s="185"/>
      <c r="R111" s="198"/>
      <c r="S111" s="198"/>
      <c r="T111" s="198"/>
    </row>
    <row r="112" spans="1:20" s="104" customFormat="1" x14ac:dyDescent="0.25">
      <c r="A112" s="197"/>
      <c r="B112" s="164"/>
      <c r="C112" s="164"/>
      <c r="D112" s="164"/>
      <c r="E112" s="164"/>
      <c r="F112" s="164"/>
      <c r="G112" s="183"/>
      <c r="H112" s="168"/>
      <c r="I112" s="169"/>
      <c r="J112" s="169"/>
      <c r="K112" s="169"/>
      <c r="L112" s="169"/>
      <c r="M112" s="169"/>
      <c r="N112" s="183"/>
      <c r="O112" s="169"/>
      <c r="P112" s="183"/>
      <c r="Q112" s="185"/>
      <c r="R112" s="198"/>
      <c r="S112" s="198"/>
      <c r="T112" s="198"/>
    </row>
    <row r="113" spans="1:20" s="104" customFormat="1" x14ac:dyDescent="0.25">
      <c r="A113" s="177"/>
      <c r="B113" s="164"/>
      <c r="C113" s="164"/>
      <c r="D113" s="164"/>
      <c r="E113" s="164"/>
      <c r="F113" s="164"/>
      <c r="G113" s="183"/>
      <c r="H113" s="168"/>
      <c r="I113" s="169"/>
      <c r="J113" s="169"/>
      <c r="K113" s="169"/>
      <c r="L113" s="169"/>
      <c r="M113" s="169"/>
      <c r="N113" s="183"/>
      <c r="O113" s="169"/>
      <c r="P113" s="183"/>
      <c r="Q113" s="185"/>
      <c r="R113" s="198"/>
      <c r="S113" s="198"/>
      <c r="T113" s="198"/>
    </row>
    <row r="114" spans="1:20" s="104" customFormat="1" x14ac:dyDescent="0.25">
      <c r="A114" s="197"/>
      <c r="B114" s="164"/>
      <c r="C114" s="164"/>
      <c r="D114" s="164"/>
      <c r="E114" s="164"/>
      <c r="F114" s="164"/>
      <c r="G114" s="183"/>
      <c r="H114" s="168"/>
      <c r="I114" s="169"/>
      <c r="J114" s="169"/>
      <c r="K114" s="169"/>
      <c r="L114" s="169"/>
      <c r="M114" s="169"/>
      <c r="N114" s="183"/>
      <c r="O114" s="169"/>
      <c r="P114" s="183"/>
      <c r="Q114" s="185"/>
      <c r="R114" s="198"/>
      <c r="S114" s="198"/>
      <c r="T114" s="198"/>
    </row>
    <row r="115" spans="1:20" s="104" customFormat="1" x14ac:dyDescent="0.25">
      <c r="A115" s="197"/>
      <c r="B115" s="164"/>
      <c r="C115" s="164"/>
      <c r="D115" s="164"/>
      <c r="E115" s="164"/>
      <c r="F115" s="164"/>
      <c r="G115" s="183"/>
      <c r="H115" s="168"/>
      <c r="I115" s="169"/>
      <c r="J115" s="169"/>
      <c r="K115" s="169"/>
      <c r="L115" s="169"/>
      <c r="M115" s="169"/>
      <c r="N115" s="183"/>
      <c r="O115" s="169"/>
      <c r="P115" s="183"/>
      <c r="Q115" s="185"/>
      <c r="R115" s="198"/>
      <c r="S115" s="198"/>
      <c r="T115" s="198"/>
    </row>
    <row r="116" spans="1:20" s="104" customFormat="1" x14ac:dyDescent="0.25">
      <c r="A116" s="197"/>
      <c r="B116" s="164"/>
      <c r="C116" s="164"/>
      <c r="D116" s="164"/>
      <c r="E116" s="164"/>
      <c r="F116" s="164"/>
      <c r="G116" s="183"/>
      <c r="H116" s="168"/>
      <c r="I116" s="169"/>
      <c r="J116" s="169"/>
      <c r="K116" s="169"/>
      <c r="L116" s="169"/>
      <c r="M116" s="169"/>
      <c r="N116" s="183"/>
      <c r="O116" s="169"/>
      <c r="P116" s="183"/>
      <c r="Q116" s="185"/>
      <c r="R116" s="198"/>
      <c r="S116" s="198"/>
      <c r="T116" s="198"/>
    </row>
    <row r="117" spans="1:20" s="104" customFormat="1" x14ac:dyDescent="0.25">
      <c r="A117" s="197"/>
      <c r="B117" s="164"/>
      <c r="C117" s="164"/>
      <c r="D117" s="164"/>
      <c r="E117" s="164"/>
      <c r="F117" s="164"/>
      <c r="G117" s="183"/>
      <c r="H117" s="168"/>
      <c r="I117" s="169"/>
      <c r="J117" s="169"/>
      <c r="K117" s="169"/>
      <c r="L117" s="169"/>
      <c r="M117" s="169"/>
      <c r="N117" s="183"/>
      <c r="O117" s="169"/>
      <c r="P117" s="185"/>
      <c r="Q117" s="185"/>
      <c r="R117" s="198"/>
      <c r="S117" s="198"/>
      <c r="T117" s="198"/>
    </row>
    <row r="118" spans="1:20" s="104" customFormat="1" x14ac:dyDescent="0.25">
      <c r="A118" s="177"/>
      <c r="B118" s="164"/>
      <c r="C118" s="164"/>
      <c r="D118" s="164"/>
      <c r="E118" s="164"/>
      <c r="F118" s="164"/>
      <c r="G118" s="183"/>
      <c r="H118" s="168"/>
      <c r="I118" s="169"/>
      <c r="J118" s="169"/>
      <c r="K118" s="169"/>
      <c r="L118" s="169"/>
      <c r="M118" s="169"/>
      <c r="N118" s="183"/>
      <c r="O118" s="169"/>
      <c r="P118" s="183"/>
      <c r="Q118" s="185"/>
      <c r="R118" s="198"/>
      <c r="S118" s="198"/>
      <c r="T118" s="198"/>
    </row>
    <row r="119" spans="1:20" s="104" customFormat="1" x14ac:dyDescent="0.25">
      <c r="A119" s="197"/>
      <c r="B119" s="164"/>
      <c r="C119" s="164"/>
      <c r="D119" s="164"/>
      <c r="E119" s="164"/>
      <c r="F119" s="164"/>
      <c r="G119" s="183"/>
      <c r="H119" s="168"/>
      <c r="I119" s="169"/>
      <c r="J119" s="169"/>
      <c r="K119" s="169"/>
      <c r="L119" s="169"/>
      <c r="M119" s="169"/>
      <c r="N119" s="183"/>
      <c r="O119" s="169"/>
      <c r="P119" s="183"/>
      <c r="Q119" s="185"/>
      <c r="R119" s="198"/>
      <c r="S119" s="198"/>
      <c r="T119" s="198"/>
    </row>
    <row r="120" spans="1:20" s="104" customFormat="1" x14ac:dyDescent="0.25">
      <c r="A120" s="197"/>
      <c r="B120" s="164"/>
      <c r="C120" s="164"/>
      <c r="D120" s="164"/>
      <c r="E120" s="164"/>
      <c r="F120" s="164"/>
      <c r="G120" s="183"/>
      <c r="H120" s="168"/>
      <c r="I120" s="169"/>
      <c r="J120" s="169"/>
      <c r="K120" s="169"/>
      <c r="L120" s="169"/>
      <c r="M120" s="169"/>
      <c r="N120" s="183"/>
      <c r="O120" s="169"/>
      <c r="P120" s="183"/>
      <c r="Q120" s="185"/>
      <c r="R120" s="198"/>
      <c r="S120" s="198"/>
      <c r="T120" s="198"/>
    </row>
    <row r="121" spans="1:20" s="104" customFormat="1" x14ac:dyDescent="0.25">
      <c r="A121" s="197"/>
      <c r="B121" s="164"/>
      <c r="C121" s="164"/>
      <c r="D121" s="164"/>
      <c r="E121" s="164"/>
      <c r="F121" s="164"/>
      <c r="G121" s="183"/>
      <c r="H121" s="168"/>
      <c r="I121" s="169"/>
      <c r="J121" s="169"/>
      <c r="K121" s="169"/>
      <c r="L121" s="169"/>
      <c r="M121" s="169"/>
      <c r="N121" s="183"/>
      <c r="O121" s="169"/>
      <c r="P121" s="183"/>
      <c r="Q121" s="185"/>
      <c r="R121" s="198"/>
      <c r="S121" s="198"/>
      <c r="T121" s="198"/>
    </row>
    <row r="122" spans="1:20" s="104" customFormat="1" x14ac:dyDescent="0.25">
      <c r="A122" s="197"/>
      <c r="B122" s="164"/>
      <c r="C122" s="164"/>
      <c r="D122" s="164"/>
      <c r="E122" s="164"/>
      <c r="F122" s="164"/>
      <c r="G122" s="183"/>
      <c r="H122" s="168"/>
      <c r="I122" s="169"/>
      <c r="J122" s="169"/>
      <c r="K122" s="169"/>
      <c r="L122" s="169"/>
      <c r="M122" s="169"/>
      <c r="N122" s="183"/>
      <c r="O122" s="169"/>
      <c r="P122" s="183"/>
      <c r="Q122" s="185"/>
      <c r="R122" s="198"/>
      <c r="S122" s="198"/>
      <c r="T122" s="198"/>
    </row>
    <row r="123" spans="1:20" s="104" customFormat="1" x14ac:dyDescent="0.25">
      <c r="A123" s="177"/>
      <c r="B123" s="164"/>
      <c r="C123" s="164"/>
      <c r="D123" s="164"/>
      <c r="E123" s="164"/>
      <c r="F123" s="164"/>
      <c r="G123" s="183"/>
      <c r="H123" s="168"/>
      <c r="I123" s="169"/>
      <c r="J123" s="169"/>
      <c r="K123" s="169"/>
      <c r="L123" s="169"/>
      <c r="M123" s="169"/>
      <c r="N123" s="183"/>
      <c r="O123" s="169"/>
      <c r="P123" s="183"/>
      <c r="Q123" s="185"/>
      <c r="R123" s="198"/>
      <c r="S123" s="198"/>
      <c r="T123" s="198"/>
    </row>
    <row r="124" spans="1:20" s="104" customFormat="1" x14ac:dyDescent="0.25">
      <c r="A124" s="197"/>
      <c r="B124" s="164"/>
      <c r="C124" s="164"/>
      <c r="D124" s="164"/>
      <c r="E124" s="164"/>
      <c r="F124" s="164"/>
      <c r="G124" s="183"/>
      <c r="H124" s="168"/>
      <c r="I124" s="169"/>
      <c r="J124" s="169"/>
      <c r="K124" s="169"/>
      <c r="L124" s="169"/>
      <c r="M124" s="169"/>
      <c r="N124" s="183"/>
      <c r="O124" s="169"/>
      <c r="P124" s="183"/>
      <c r="Q124" s="185"/>
      <c r="R124" s="198"/>
      <c r="S124" s="198"/>
      <c r="T124" s="198"/>
    </row>
    <row r="125" spans="1:20" s="104" customFormat="1" x14ac:dyDescent="0.25">
      <c r="A125" s="197"/>
      <c r="B125" s="164"/>
      <c r="C125" s="164"/>
      <c r="D125" s="164"/>
      <c r="E125" s="164"/>
      <c r="F125" s="164"/>
      <c r="G125" s="183"/>
      <c r="H125" s="168"/>
      <c r="I125" s="169"/>
      <c r="J125" s="169"/>
      <c r="K125" s="169"/>
      <c r="L125" s="169"/>
      <c r="M125" s="169"/>
      <c r="N125" s="183"/>
      <c r="O125" s="169"/>
      <c r="P125" s="183"/>
      <c r="Q125" s="185"/>
      <c r="R125" s="198"/>
      <c r="S125" s="198"/>
      <c r="T125" s="198"/>
    </row>
    <row r="126" spans="1:20" s="104" customFormat="1" x14ac:dyDescent="0.25">
      <c r="A126" s="197"/>
      <c r="B126" s="164"/>
      <c r="C126" s="164"/>
      <c r="D126" s="164"/>
      <c r="E126" s="164"/>
      <c r="F126" s="164"/>
      <c r="G126" s="183"/>
      <c r="H126" s="168"/>
      <c r="I126" s="169"/>
      <c r="J126" s="169"/>
      <c r="K126" s="169"/>
      <c r="L126" s="169"/>
      <c r="M126" s="169"/>
      <c r="N126" s="183"/>
      <c r="O126" s="169"/>
      <c r="P126" s="183"/>
      <c r="Q126" s="185"/>
      <c r="R126" s="198"/>
      <c r="S126" s="198"/>
      <c r="T126" s="198"/>
    </row>
    <row r="127" spans="1:20" s="104" customFormat="1" x14ac:dyDescent="0.25">
      <c r="A127" s="197"/>
      <c r="B127" s="164"/>
      <c r="C127" s="164"/>
      <c r="D127" s="164"/>
      <c r="E127" s="164"/>
      <c r="F127" s="164"/>
      <c r="G127" s="183"/>
      <c r="H127" s="168"/>
      <c r="I127" s="169"/>
      <c r="J127" s="169"/>
      <c r="K127" s="169"/>
      <c r="L127" s="169"/>
      <c r="M127" s="169"/>
      <c r="N127" s="183"/>
      <c r="O127" s="169"/>
      <c r="P127" s="183"/>
      <c r="Q127" s="185"/>
      <c r="R127" s="198"/>
      <c r="S127" s="198"/>
      <c r="T127" s="198"/>
    </row>
    <row r="128" spans="1:20" s="104" customFormat="1" x14ac:dyDescent="0.25">
      <c r="A128" s="177"/>
      <c r="B128" s="164"/>
      <c r="C128" s="164"/>
      <c r="D128" s="164"/>
      <c r="E128" s="164"/>
      <c r="F128" s="164"/>
      <c r="G128" s="183"/>
      <c r="H128" s="168"/>
      <c r="I128" s="169"/>
      <c r="J128" s="169"/>
      <c r="K128" s="169"/>
      <c r="L128" s="169"/>
      <c r="M128" s="169"/>
      <c r="N128" s="183"/>
      <c r="O128" s="169"/>
      <c r="P128" s="183"/>
      <c r="Q128" s="185"/>
      <c r="R128" s="198"/>
      <c r="S128" s="198"/>
      <c r="T128" s="198"/>
    </row>
    <row r="129" spans="1:20" s="104" customFormat="1" x14ac:dyDescent="0.25">
      <c r="A129" s="197"/>
      <c r="B129" s="164"/>
      <c r="C129" s="164"/>
      <c r="D129" s="164"/>
      <c r="E129" s="164"/>
      <c r="F129" s="164"/>
      <c r="G129" s="183"/>
      <c r="H129" s="168"/>
      <c r="I129" s="169"/>
      <c r="J129" s="169"/>
      <c r="K129" s="169"/>
      <c r="L129" s="169"/>
      <c r="M129" s="169"/>
      <c r="N129" s="183"/>
      <c r="O129" s="169"/>
      <c r="P129" s="183"/>
      <c r="Q129" s="185"/>
      <c r="R129" s="198"/>
      <c r="S129" s="198"/>
      <c r="T129" s="198"/>
    </row>
    <row r="130" spans="1:20" s="104" customFormat="1" x14ac:dyDescent="0.25">
      <c r="A130" s="197"/>
      <c r="B130" s="164"/>
      <c r="C130" s="164"/>
      <c r="D130" s="164"/>
      <c r="E130" s="164"/>
      <c r="F130" s="164"/>
      <c r="G130" s="183"/>
      <c r="H130" s="168"/>
      <c r="I130" s="169"/>
      <c r="J130" s="169"/>
      <c r="K130" s="169"/>
      <c r="L130" s="169"/>
      <c r="M130" s="169"/>
      <c r="N130" s="183"/>
      <c r="O130" s="169"/>
      <c r="P130" s="185"/>
      <c r="Q130" s="185"/>
      <c r="R130" s="198"/>
      <c r="S130" s="198"/>
      <c r="T130" s="198"/>
    </row>
    <row r="131" spans="1:20" s="104" customFormat="1" x14ac:dyDescent="0.25">
      <c r="A131" s="197"/>
      <c r="B131" s="164"/>
      <c r="C131" s="164"/>
      <c r="D131" s="164"/>
      <c r="E131" s="164"/>
      <c r="F131" s="164"/>
      <c r="G131" s="183"/>
      <c r="H131" s="168"/>
      <c r="I131" s="169"/>
      <c r="J131" s="169"/>
      <c r="K131" s="169"/>
      <c r="L131" s="169"/>
      <c r="M131" s="169"/>
      <c r="N131" s="183"/>
      <c r="O131" s="169"/>
      <c r="P131" s="185"/>
      <c r="Q131" s="185"/>
      <c r="R131" s="198"/>
      <c r="S131" s="198"/>
      <c r="T131" s="198"/>
    </row>
    <row r="132" spans="1:20" s="104" customFormat="1" x14ac:dyDescent="0.25">
      <c r="A132" s="197"/>
      <c r="B132" s="164"/>
      <c r="C132" s="164"/>
      <c r="D132" s="164"/>
      <c r="E132" s="187"/>
      <c r="F132" s="187"/>
      <c r="G132" s="169"/>
      <c r="H132" s="168"/>
      <c r="I132" s="169"/>
      <c r="J132" s="169"/>
      <c r="K132" s="169"/>
      <c r="L132" s="169"/>
      <c r="M132" s="169"/>
      <c r="N132" s="169"/>
      <c r="O132" s="169"/>
      <c r="P132" s="184"/>
      <c r="Q132" s="184"/>
      <c r="R132" s="199"/>
      <c r="S132" s="199"/>
      <c r="T132" s="199"/>
    </row>
    <row r="133" spans="1:20" s="104" customFormat="1" x14ac:dyDescent="0.25">
      <c r="A133" s="177"/>
      <c r="B133" s="164"/>
      <c r="C133" s="164"/>
      <c r="D133" s="164"/>
      <c r="E133" s="187"/>
      <c r="F133" s="187"/>
      <c r="G133" s="169"/>
      <c r="H133" s="168"/>
      <c r="I133" s="169"/>
      <c r="J133" s="169"/>
      <c r="K133" s="169"/>
      <c r="L133" s="169"/>
      <c r="M133" s="169"/>
      <c r="N133" s="169"/>
      <c r="O133" s="169"/>
      <c r="P133" s="184"/>
      <c r="Q133" s="184"/>
      <c r="R133" s="199"/>
      <c r="S133" s="199"/>
      <c r="T133" s="199"/>
    </row>
    <row r="134" spans="1:20" s="104" customFormat="1" x14ac:dyDescent="0.25">
      <c r="A134" s="197"/>
      <c r="B134" s="164"/>
      <c r="C134" s="164"/>
      <c r="D134" s="164"/>
      <c r="E134" s="187"/>
      <c r="F134" s="187"/>
      <c r="G134" s="169"/>
      <c r="H134" s="168"/>
      <c r="I134" s="169"/>
      <c r="J134" s="169"/>
      <c r="K134" s="169"/>
      <c r="L134" s="169"/>
      <c r="M134" s="169"/>
      <c r="N134" s="169"/>
      <c r="O134" s="169"/>
      <c r="P134" s="184"/>
      <c r="Q134" s="184"/>
      <c r="R134" s="199"/>
      <c r="S134" s="199"/>
      <c r="T134" s="199"/>
    </row>
    <row r="135" spans="1:20" s="104" customFormat="1" x14ac:dyDescent="0.25">
      <c r="A135" s="197"/>
      <c r="B135" s="164"/>
      <c r="C135" s="164"/>
      <c r="D135" s="164"/>
      <c r="E135" s="187"/>
      <c r="F135" s="187"/>
      <c r="G135" s="169"/>
      <c r="H135" s="168"/>
      <c r="I135" s="169"/>
      <c r="J135" s="169"/>
      <c r="K135" s="169"/>
      <c r="L135" s="169"/>
      <c r="M135" s="169"/>
      <c r="N135" s="169"/>
      <c r="O135" s="169"/>
      <c r="P135" s="184"/>
      <c r="Q135" s="184"/>
      <c r="R135" s="199"/>
      <c r="S135" s="199"/>
      <c r="T135" s="199"/>
    </row>
    <row r="136" spans="1:20" s="104" customFormat="1" x14ac:dyDescent="0.25">
      <c r="A136" s="197"/>
      <c r="B136" s="164"/>
      <c r="C136" s="164"/>
      <c r="D136" s="164"/>
      <c r="E136" s="187"/>
      <c r="F136" s="187"/>
      <c r="G136" s="169"/>
      <c r="H136" s="168"/>
      <c r="I136" s="169"/>
      <c r="J136" s="169"/>
      <c r="K136" s="169"/>
      <c r="L136" s="169"/>
      <c r="M136" s="169"/>
      <c r="N136" s="169"/>
      <c r="O136" s="169"/>
      <c r="P136" s="169"/>
      <c r="Q136" s="184"/>
      <c r="R136" s="199"/>
      <c r="S136" s="199"/>
      <c r="T136" s="199"/>
    </row>
    <row r="137" spans="1:20" s="104" customFormat="1" x14ac:dyDescent="0.25">
      <c r="A137" s="197"/>
      <c r="B137" s="164"/>
      <c r="C137" s="164"/>
      <c r="D137" s="164"/>
      <c r="E137" s="187"/>
      <c r="F137" s="187"/>
      <c r="G137" s="169"/>
      <c r="H137" s="168"/>
      <c r="I137" s="169"/>
      <c r="J137" s="169"/>
      <c r="K137" s="169"/>
      <c r="L137" s="169"/>
      <c r="M137" s="169"/>
      <c r="N137" s="169"/>
      <c r="O137" s="169"/>
      <c r="P137" s="184"/>
      <c r="Q137" s="184"/>
      <c r="R137" s="199"/>
      <c r="S137" s="199"/>
      <c r="T137" s="199"/>
    </row>
    <row r="138" spans="1:20" s="104" customFormat="1" x14ac:dyDescent="0.25">
      <c r="A138" s="177"/>
      <c r="B138" s="164"/>
      <c r="C138" s="164"/>
      <c r="D138" s="164"/>
      <c r="E138" s="187"/>
      <c r="F138" s="187"/>
      <c r="G138" s="169"/>
      <c r="H138" s="168"/>
      <c r="I138" s="169"/>
      <c r="J138" s="169"/>
      <c r="K138" s="169"/>
      <c r="L138" s="169"/>
      <c r="M138" s="169"/>
      <c r="N138" s="169"/>
      <c r="O138" s="169"/>
      <c r="P138" s="184"/>
      <c r="Q138" s="184"/>
      <c r="R138" s="199"/>
      <c r="S138" s="199"/>
      <c r="T138" s="199"/>
    </row>
    <row r="139" spans="1:20" s="104" customFormat="1" x14ac:dyDescent="0.25">
      <c r="A139" s="197"/>
      <c r="B139" s="164"/>
      <c r="C139" s="164"/>
      <c r="D139" s="164"/>
      <c r="E139" s="187"/>
      <c r="F139" s="187"/>
      <c r="G139" s="169"/>
      <c r="H139" s="168"/>
      <c r="I139" s="169"/>
      <c r="J139" s="169"/>
      <c r="K139" s="169"/>
      <c r="L139" s="169"/>
      <c r="M139" s="169"/>
      <c r="N139" s="169"/>
      <c r="O139" s="169"/>
      <c r="P139" s="169"/>
      <c r="Q139" s="184"/>
      <c r="R139" s="199"/>
      <c r="S139" s="199"/>
      <c r="T139" s="199"/>
    </row>
    <row r="140" spans="1:20" s="104" customFormat="1" x14ac:dyDescent="0.25">
      <c r="A140" s="197"/>
      <c r="B140" s="164"/>
      <c r="C140" s="164"/>
      <c r="D140" s="164"/>
      <c r="E140" s="187"/>
      <c r="F140" s="187"/>
      <c r="G140" s="169"/>
      <c r="H140" s="168"/>
      <c r="I140" s="169"/>
      <c r="J140" s="169"/>
      <c r="K140" s="169"/>
      <c r="L140" s="169"/>
      <c r="M140" s="169"/>
      <c r="N140" s="169"/>
      <c r="O140" s="169"/>
      <c r="P140" s="169"/>
      <c r="Q140" s="184"/>
      <c r="R140" s="199"/>
      <c r="S140" s="199"/>
      <c r="T140" s="199"/>
    </row>
    <row r="141" spans="1:20" s="104" customFormat="1" x14ac:dyDescent="0.25">
      <c r="A141" s="197"/>
      <c r="B141" s="164"/>
      <c r="C141" s="164"/>
      <c r="D141" s="164"/>
      <c r="E141" s="187"/>
      <c r="F141" s="187"/>
      <c r="G141" s="169"/>
      <c r="H141" s="168"/>
      <c r="I141" s="169"/>
      <c r="J141" s="169"/>
      <c r="K141" s="169"/>
      <c r="L141" s="169"/>
      <c r="M141" s="169"/>
      <c r="N141" s="169"/>
      <c r="O141" s="169"/>
      <c r="P141" s="169"/>
      <c r="Q141" s="184"/>
      <c r="R141" s="199"/>
      <c r="S141" s="199"/>
      <c r="T141" s="199"/>
    </row>
    <row r="142" spans="1:20" s="104" customFormat="1" x14ac:dyDescent="0.25">
      <c r="A142" s="197"/>
      <c r="B142" s="164"/>
      <c r="C142" s="164"/>
      <c r="D142" s="164"/>
      <c r="E142" s="187"/>
      <c r="F142" s="187"/>
      <c r="G142" s="169"/>
      <c r="H142" s="168"/>
      <c r="I142" s="169"/>
      <c r="J142" s="169"/>
      <c r="K142" s="169"/>
      <c r="L142" s="169"/>
      <c r="M142" s="169"/>
      <c r="N142" s="169"/>
      <c r="O142" s="169"/>
      <c r="P142" s="169"/>
      <c r="Q142" s="184"/>
      <c r="R142" s="199"/>
      <c r="S142" s="199"/>
      <c r="T142" s="199"/>
    </row>
    <row r="143" spans="1:20" s="104" customFormat="1" x14ac:dyDescent="0.25">
      <c r="A143" s="177"/>
      <c r="B143" s="164"/>
      <c r="C143" s="164"/>
      <c r="D143" s="164"/>
      <c r="E143" s="187"/>
      <c r="F143" s="187"/>
      <c r="G143" s="169"/>
      <c r="H143" s="168"/>
      <c r="I143" s="169"/>
      <c r="J143" s="169"/>
      <c r="K143" s="169"/>
      <c r="L143" s="169"/>
      <c r="M143" s="169"/>
      <c r="N143" s="169"/>
      <c r="O143" s="169"/>
      <c r="P143" s="184"/>
      <c r="Q143" s="184"/>
      <c r="R143" s="199"/>
      <c r="S143" s="199"/>
      <c r="T143" s="199"/>
    </row>
    <row r="144" spans="1:20" s="104" customFormat="1" x14ac:dyDescent="0.25">
      <c r="A144" s="197"/>
      <c r="B144" s="164"/>
      <c r="C144" s="164"/>
      <c r="D144" s="164"/>
      <c r="E144" s="187"/>
      <c r="F144" s="187"/>
      <c r="G144" s="169"/>
      <c r="H144" s="168"/>
      <c r="I144" s="169"/>
      <c r="J144" s="169"/>
      <c r="K144" s="169"/>
      <c r="L144" s="169"/>
      <c r="M144" s="169"/>
      <c r="N144" s="169"/>
      <c r="O144" s="169"/>
      <c r="P144" s="169"/>
      <c r="Q144" s="184"/>
      <c r="R144" s="199"/>
      <c r="S144" s="199"/>
      <c r="T144" s="199"/>
    </row>
    <row r="145" spans="1:20" s="104" customFormat="1" x14ac:dyDescent="0.25">
      <c r="A145" s="197"/>
      <c r="B145" s="164"/>
      <c r="C145" s="164"/>
      <c r="D145" s="164"/>
      <c r="E145" s="187"/>
      <c r="F145" s="187"/>
      <c r="G145" s="169"/>
      <c r="H145" s="168"/>
      <c r="I145" s="169"/>
      <c r="J145" s="169"/>
      <c r="K145" s="169"/>
      <c r="L145" s="169"/>
      <c r="M145" s="169"/>
      <c r="N145" s="169"/>
      <c r="O145" s="169"/>
      <c r="P145" s="169"/>
      <c r="Q145" s="184"/>
      <c r="R145" s="199"/>
      <c r="S145" s="199"/>
      <c r="T145" s="199"/>
    </row>
    <row r="146" spans="1:20" s="104" customFormat="1" x14ac:dyDescent="0.25">
      <c r="A146" s="197"/>
      <c r="B146" s="164"/>
      <c r="C146" s="164"/>
      <c r="D146" s="164"/>
      <c r="E146" s="187"/>
      <c r="F146" s="187"/>
      <c r="G146" s="169"/>
      <c r="H146" s="168"/>
      <c r="I146" s="169"/>
      <c r="J146" s="169"/>
      <c r="K146" s="169"/>
      <c r="L146" s="169"/>
      <c r="M146" s="169"/>
      <c r="N146" s="169"/>
      <c r="O146" s="169"/>
      <c r="P146" s="169"/>
      <c r="Q146" s="184"/>
      <c r="R146" s="199"/>
      <c r="S146" s="199"/>
      <c r="T146" s="199"/>
    </row>
    <row r="147" spans="1:20" s="104" customFormat="1" x14ac:dyDescent="0.25">
      <c r="A147" s="197"/>
      <c r="B147" s="164"/>
      <c r="C147" s="164"/>
      <c r="D147" s="164"/>
      <c r="E147" s="187"/>
      <c r="F147" s="187"/>
      <c r="G147" s="169"/>
      <c r="H147" s="168"/>
      <c r="I147" s="169"/>
      <c r="J147" s="169"/>
      <c r="K147" s="169"/>
      <c r="L147" s="169"/>
      <c r="M147" s="169"/>
      <c r="N147" s="169"/>
      <c r="O147" s="169"/>
      <c r="P147" s="169"/>
      <c r="Q147" s="184"/>
      <c r="R147" s="199"/>
      <c r="S147" s="199"/>
      <c r="T147" s="199"/>
    </row>
    <row r="148" spans="1:20" s="104" customFormat="1" x14ac:dyDescent="0.25">
      <c r="A148" s="177"/>
      <c r="B148" s="164"/>
      <c r="C148" s="164"/>
      <c r="D148" s="164"/>
      <c r="E148" s="187"/>
      <c r="F148" s="187"/>
      <c r="G148" s="169"/>
      <c r="H148" s="168"/>
      <c r="I148" s="169"/>
      <c r="J148" s="169"/>
      <c r="K148" s="169"/>
      <c r="L148" s="169"/>
      <c r="M148" s="169"/>
      <c r="N148" s="169"/>
      <c r="O148" s="169"/>
      <c r="P148" s="169"/>
      <c r="Q148" s="184"/>
      <c r="R148" s="199"/>
      <c r="S148" s="199"/>
      <c r="T148" s="199"/>
    </row>
    <row r="149" spans="1:20" s="104" customFormat="1" x14ac:dyDescent="0.25">
      <c r="A149" s="197"/>
      <c r="B149" s="164"/>
      <c r="C149" s="164"/>
      <c r="D149" s="164"/>
      <c r="E149" s="187"/>
      <c r="F149" s="187"/>
      <c r="G149" s="169"/>
      <c r="H149" s="168"/>
      <c r="I149" s="169"/>
      <c r="J149" s="169"/>
      <c r="K149" s="169"/>
      <c r="L149" s="169"/>
      <c r="M149" s="169"/>
      <c r="N149" s="169"/>
      <c r="O149" s="169"/>
      <c r="P149" s="169"/>
      <c r="Q149" s="184"/>
      <c r="R149" s="199"/>
      <c r="S149" s="199"/>
      <c r="T149" s="199"/>
    </row>
    <row r="150" spans="1:20" s="104" customFormat="1" x14ac:dyDescent="0.25">
      <c r="A150" s="197"/>
      <c r="B150" s="164"/>
      <c r="C150" s="164"/>
      <c r="D150" s="164"/>
      <c r="E150" s="187"/>
      <c r="F150" s="187"/>
      <c r="G150" s="169"/>
      <c r="H150" s="168"/>
      <c r="I150" s="169"/>
      <c r="J150" s="169"/>
      <c r="K150" s="169"/>
      <c r="L150" s="169"/>
      <c r="M150" s="169"/>
      <c r="N150" s="169"/>
      <c r="O150" s="169"/>
      <c r="P150" s="169"/>
      <c r="Q150" s="184"/>
      <c r="R150" s="199"/>
      <c r="S150" s="199"/>
      <c r="T150" s="199"/>
    </row>
    <row r="151" spans="1:20" s="104" customFormat="1" x14ac:dyDescent="0.25">
      <c r="A151" s="197"/>
      <c r="B151" s="164"/>
      <c r="C151" s="164"/>
      <c r="D151" s="164"/>
      <c r="E151" s="187"/>
      <c r="F151" s="187"/>
      <c r="G151" s="169"/>
      <c r="H151" s="168"/>
      <c r="I151" s="169"/>
      <c r="J151" s="169"/>
      <c r="K151" s="169"/>
      <c r="L151" s="169"/>
      <c r="M151" s="169"/>
      <c r="N151" s="169"/>
      <c r="O151" s="169"/>
      <c r="P151" s="169"/>
      <c r="Q151" s="184"/>
      <c r="R151" s="199"/>
      <c r="S151" s="199"/>
      <c r="T151" s="199"/>
    </row>
    <row r="152" spans="1:20" s="104" customFormat="1" x14ac:dyDescent="0.25">
      <c r="A152" s="197"/>
      <c r="B152" s="164"/>
      <c r="C152" s="164"/>
      <c r="D152" s="164"/>
      <c r="E152" s="187"/>
      <c r="F152" s="187"/>
      <c r="G152" s="169"/>
      <c r="H152" s="168"/>
      <c r="I152" s="169"/>
      <c r="J152" s="169"/>
      <c r="K152" s="169"/>
      <c r="L152" s="169"/>
      <c r="M152" s="169"/>
      <c r="N152" s="169"/>
      <c r="O152" s="169"/>
      <c r="P152" s="169"/>
      <c r="Q152" s="184"/>
      <c r="R152" s="199"/>
      <c r="S152" s="199"/>
      <c r="T152" s="199"/>
    </row>
    <row r="153" spans="1:20" s="104" customFormat="1" x14ac:dyDescent="0.25">
      <c r="A153" s="177"/>
      <c r="B153" s="164"/>
      <c r="C153" s="164"/>
      <c r="D153" s="164"/>
      <c r="E153" s="187"/>
      <c r="F153" s="187"/>
      <c r="G153" s="169"/>
      <c r="H153" s="168"/>
      <c r="I153" s="169"/>
      <c r="J153" s="169"/>
      <c r="K153" s="169"/>
      <c r="L153" s="169"/>
      <c r="M153" s="169"/>
      <c r="N153" s="169"/>
      <c r="O153" s="169"/>
      <c r="P153" s="169"/>
      <c r="Q153" s="184"/>
      <c r="R153" s="199"/>
      <c r="S153" s="199"/>
      <c r="T153" s="199"/>
    </row>
    <row r="154" spans="1:20" s="104" customFormat="1" x14ac:dyDescent="0.25">
      <c r="A154" s="197"/>
      <c r="B154" s="164"/>
      <c r="C154" s="164"/>
      <c r="D154" s="164"/>
      <c r="E154" s="187"/>
      <c r="F154" s="187"/>
      <c r="G154" s="169"/>
      <c r="H154" s="168"/>
      <c r="I154" s="169"/>
      <c r="J154" s="169"/>
      <c r="K154" s="169"/>
      <c r="L154" s="169"/>
      <c r="M154" s="169"/>
      <c r="N154" s="169"/>
      <c r="O154" s="169"/>
      <c r="P154" s="169"/>
      <c r="Q154" s="184"/>
      <c r="R154" s="199"/>
      <c r="S154" s="199"/>
      <c r="T154" s="199"/>
    </row>
    <row r="155" spans="1:20" s="104" customFormat="1" x14ac:dyDescent="0.25">
      <c r="A155" s="197"/>
      <c r="B155" s="164"/>
      <c r="C155" s="164"/>
      <c r="D155" s="164"/>
      <c r="E155" s="187"/>
      <c r="F155" s="187"/>
      <c r="G155" s="169"/>
      <c r="H155" s="168"/>
      <c r="I155" s="169"/>
      <c r="J155" s="169"/>
      <c r="K155" s="169"/>
      <c r="L155" s="169"/>
      <c r="M155" s="169"/>
      <c r="N155" s="169"/>
      <c r="O155" s="169"/>
      <c r="P155" s="169"/>
      <c r="Q155" s="184"/>
      <c r="R155" s="199"/>
      <c r="S155" s="199"/>
      <c r="T155" s="199"/>
    </row>
    <row r="156" spans="1:20" s="104" customFormat="1" x14ac:dyDescent="0.25">
      <c r="A156" s="197"/>
      <c r="B156" s="164"/>
      <c r="C156" s="164"/>
      <c r="D156" s="164"/>
      <c r="E156" s="187"/>
      <c r="F156" s="187"/>
      <c r="G156" s="169"/>
      <c r="H156" s="168"/>
      <c r="I156" s="169"/>
      <c r="J156" s="169"/>
      <c r="K156" s="169"/>
      <c r="L156" s="169"/>
      <c r="M156" s="169"/>
      <c r="N156" s="169"/>
      <c r="O156" s="169"/>
      <c r="P156" s="184"/>
      <c r="Q156" s="184"/>
      <c r="R156" s="199"/>
      <c r="S156" s="199"/>
      <c r="T156" s="199"/>
    </row>
    <row r="157" spans="1:20" s="104" customFormat="1" x14ac:dyDescent="0.25">
      <c r="A157" s="197"/>
      <c r="B157" s="164"/>
      <c r="C157" s="164"/>
      <c r="D157" s="164"/>
      <c r="E157" s="187"/>
      <c r="F157" s="187"/>
      <c r="G157" s="169"/>
      <c r="H157" s="168"/>
      <c r="I157" s="169"/>
      <c r="J157" s="169"/>
      <c r="K157" s="169"/>
      <c r="L157" s="169"/>
      <c r="M157" s="169"/>
      <c r="N157" s="169"/>
      <c r="O157" s="169"/>
      <c r="P157" s="169"/>
      <c r="Q157" s="184"/>
      <c r="R157" s="199"/>
      <c r="S157" s="199"/>
      <c r="T157" s="199"/>
    </row>
    <row r="158" spans="1:20" s="104" customFormat="1" x14ac:dyDescent="0.25">
      <c r="A158" s="177"/>
      <c r="B158" s="164"/>
      <c r="C158" s="164"/>
      <c r="D158" s="164"/>
      <c r="E158" s="187"/>
      <c r="F158" s="187"/>
      <c r="G158" s="169"/>
      <c r="H158" s="168"/>
      <c r="I158" s="169"/>
      <c r="J158" s="169"/>
      <c r="K158" s="169"/>
      <c r="L158" s="169"/>
      <c r="M158" s="169"/>
      <c r="N158" s="169"/>
      <c r="O158" s="169"/>
      <c r="P158" s="169"/>
      <c r="Q158" s="184"/>
      <c r="R158" s="199"/>
      <c r="S158" s="199"/>
      <c r="T158" s="200"/>
    </row>
    <row r="159" spans="1:20" s="104" customFormat="1" x14ac:dyDescent="0.25">
      <c r="A159" s="197"/>
      <c r="B159" s="164"/>
      <c r="C159" s="164"/>
      <c r="D159" s="164"/>
      <c r="E159" s="164"/>
      <c r="F159" s="164"/>
      <c r="G159" s="183"/>
      <c r="H159" s="168"/>
      <c r="I159" s="169"/>
      <c r="J159" s="169"/>
      <c r="K159" s="169"/>
      <c r="L159" s="169"/>
      <c r="M159" s="169"/>
      <c r="N159" s="183"/>
      <c r="O159" s="169"/>
      <c r="P159" s="185"/>
      <c r="Q159" s="185"/>
      <c r="R159" s="198"/>
      <c r="S159" s="198"/>
      <c r="T159" s="198"/>
    </row>
    <row r="160" spans="1:20" s="104" customFormat="1" x14ac:dyDescent="0.25">
      <c r="A160" s="197"/>
      <c r="B160" s="164"/>
      <c r="C160" s="164"/>
      <c r="D160" s="164"/>
      <c r="E160" s="164"/>
      <c r="F160" s="164"/>
      <c r="G160" s="183"/>
      <c r="H160" s="168"/>
      <c r="I160" s="169"/>
      <c r="J160" s="169"/>
      <c r="K160" s="169"/>
      <c r="L160" s="169"/>
      <c r="M160" s="169"/>
      <c r="N160" s="183"/>
      <c r="O160" s="169"/>
      <c r="P160" s="185"/>
      <c r="Q160" s="185"/>
      <c r="R160" s="198"/>
      <c r="S160" s="198"/>
      <c r="T160" s="198"/>
    </row>
    <row r="161" spans="1:20" s="104" customFormat="1" x14ac:dyDescent="0.25">
      <c r="A161" s="197"/>
      <c r="B161" s="164"/>
      <c r="C161" s="164"/>
      <c r="D161" s="164"/>
      <c r="E161" s="164"/>
      <c r="F161" s="164"/>
      <c r="G161" s="183"/>
      <c r="H161" s="168"/>
      <c r="I161" s="169"/>
      <c r="J161" s="169"/>
      <c r="K161" s="169"/>
      <c r="L161" s="169"/>
      <c r="M161" s="169"/>
      <c r="N161" s="183"/>
      <c r="O161" s="169"/>
      <c r="P161" s="185"/>
      <c r="Q161" s="185"/>
      <c r="R161" s="198"/>
      <c r="S161" s="198"/>
      <c r="T161" s="198"/>
    </row>
    <row r="162" spans="1:20" s="104" customFormat="1" x14ac:dyDescent="0.25">
      <c r="A162" s="197"/>
      <c r="B162" s="164"/>
      <c r="C162" s="164"/>
      <c r="D162" s="164"/>
      <c r="E162" s="164"/>
      <c r="F162" s="164"/>
      <c r="G162" s="183"/>
      <c r="H162" s="168"/>
      <c r="I162" s="169"/>
      <c r="J162" s="169"/>
      <c r="K162" s="169"/>
      <c r="L162" s="169"/>
      <c r="M162" s="169"/>
      <c r="N162" s="183"/>
      <c r="O162" s="169"/>
      <c r="P162" s="183"/>
      <c r="Q162" s="185"/>
      <c r="R162" s="198"/>
      <c r="S162" s="198"/>
      <c r="T162" s="198"/>
    </row>
    <row r="163" spans="1:20" s="104" customFormat="1" x14ac:dyDescent="0.25">
      <c r="A163" s="177"/>
      <c r="B163" s="164"/>
      <c r="C163" s="164"/>
      <c r="D163" s="164"/>
      <c r="E163" s="164"/>
      <c r="F163" s="164"/>
      <c r="G163" s="183"/>
      <c r="H163" s="168"/>
      <c r="I163" s="169"/>
      <c r="J163" s="169"/>
      <c r="K163" s="169"/>
      <c r="L163" s="169"/>
      <c r="M163" s="169"/>
      <c r="N163" s="183"/>
      <c r="O163" s="169"/>
      <c r="P163" s="183"/>
      <c r="Q163" s="185"/>
      <c r="R163" s="198"/>
      <c r="S163" s="198"/>
      <c r="T163" s="198"/>
    </row>
    <row r="164" spans="1:20" s="104" customFormat="1" x14ac:dyDescent="0.25">
      <c r="A164" s="197"/>
      <c r="B164" s="164"/>
      <c r="C164" s="164"/>
      <c r="D164" s="164"/>
      <c r="E164" s="164"/>
      <c r="F164" s="164"/>
      <c r="G164" s="183"/>
      <c r="H164" s="168"/>
      <c r="I164" s="169"/>
      <c r="J164" s="169"/>
      <c r="K164" s="169"/>
      <c r="L164" s="169"/>
      <c r="M164" s="169"/>
      <c r="N164" s="183"/>
      <c r="O164" s="169"/>
      <c r="P164" s="183"/>
      <c r="Q164" s="185"/>
      <c r="R164" s="198"/>
      <c r="S164" s="198"/>
      <c r="T164" s="198"/>
    </row>
    <row r="165" spans="1:20" s="104" customFormat="1" x14ac:dyDescent="0.25">
      <c r="A165" s="197"/>
      <c r="B165" s="164"/>
      <c r="C165" s="164"/>
      <c r="D165" s="164"/>
      <c r="E165" s="164"/>
      <c r="F165" s="164"/>
      <c r="G165" s="183"/>
      <c r="H165" s="168"/>
      <c r="I165" s="169"/>
      <c r="J165" s="169"/>
      <c r="K165" s="169"/>
      <c r="L165" s="169"/>
      <c r="M165" s="169"/>
      <c r="N165" s="183"/>
      <c r="O165" s="169"/>
      <c r="P165" s="183"/>
      <c r="Q165" s="185"/>
      <c r="R165" s="198"/>
      <c r="S165" s="198"/>
      <c r="T165" s="198"/>
    </row>
    <row r="166" spans="1:20" s="104" customFormat="1" x14ac:dyDescent="0.25">
      <c r="A166" s="197"/>
      <c r="B166" s="164"/>
      <c r="C166" s="164"/>
      <c r="D166" s="164"/>
      <c r="E166" s="164"/>
      <c r="F166" s="164"/>
      <c r="G166" s="183"/>
      <c r="H166" s="168"/>
      <c r="I166" s="169"/>
      <c r="J166" s="169"/>
      <c r="K166" s="169"/>
      <c r="L166" s="169"/>
      <c r="M166" s="169"/>
      <c r="N166" s="183"/>
      <c r="O166" s="169"/>
      <c r="P166" s="183"/>
      <c r="Q166" s="185"/>
      <c r="R166" s="198"/>
      <c r="S166" s="198"/>
      <c r="T166" s="198"/>
    </row>
    <row r="167" spans="1:20" s="104" customFormat="1" x14ac:dyDescent="0.25">
      <c r="A167" s="197"/>
      <c r="B167" s="164"/>
      <c r="C167" s="164"/>
      <c r="D167" s="164"/>
      <c r="E167" s="164"/>
      <c r="F167" s="164"/>
      <c r="G167" s="183"/>
      <c r="H167" s="168"/>
      <c r="I167" s="169"/>
      <c r="J167" s="169"/>
      <c r="K167" s="169"/>
      <c r="L167" s="169"/>
      <c r="M167" s="169"/>
      <c r="N167" s="183"/>
      <c r="O167" s="169"/>
      <c r="P167" s="183"/>
      <c r="Q167" s="185"/>
      <c r="R167" s="198"/>
      <c r="S167" s="198"/>
      <c r="T167" s="198"/>
    </row>
    <row r="168" spans="1:20" s="104" customFormat="1" x14ac:dyDescent="0.25">
      <c r="A168" s="177"/>
      <c r="B168" s="164"/>
      <c r="C168" s="164"/>
      <c r="D168" s="164"/>
      <c r="E168" s="164"/>
      <c r="F168" s="164"/>
      <c r="G168" s="183"/>
      <c r="H168" s="168"/>
      <c r="I168" s="169"/>
      <c r="J168" s="169"/>
      <c r="K168" s="169"/>
      <c r="L168" s="169"/>
      <c r="M168" s="169"/>
      <c r="N168" s="183"/>
      <c r="O168" s="169"/>
      <c r="P168" s="183"/>
      <c r="Q168" s="185"/>
      <c r="R168" s="198"/>
      <c r="S168" s="198"/>
      <c r="T168" s="198"/>
    </row>
    <row r="169" spans="1:20" s="104" customFormat="1" x14ac:dyDescent="0.25">
      <c r="A169" s="197"/>
      <c r="B169" s="164"/>
      <c r="C169" s="164"/>
      <c r="D169" s="164"/>
      <c r="E169" s="164"/>
      <c r="F169" s="164"/>
      <c r="G169" s="183"/>
      <c r="H169" s="168"/>
      <c r="I169" s="169"/>
      <c r="J169" s="169"/>
      <c r="K169" s="169"/>
      <c r="L169" s="169"/>
      <c r="M169" s="169"/>
      <c r="N169" s="183"/>
      <c r="O169" s="169"/>
      <c r="P169" s="183"/>
      <c r="Q169" s="185"/>
      <c r="R169" s="198"/>
      <c r="S169" s="198"/>
      <c r="T169" s="198"/>
    </row>
    <row r="170" spans="1:20" s="104" customFormat="1" x14ac:dyDescent="0.25">
      <c r="A170" s="197"/>
      <c r="B170" s="164"/>
      <c r="C170" s="164"/>
      <c r="D170" s="164"/>
      <c r="E170" s="164"/>
      <c r="F170" s="164"/>
      <c r="G170" s="183"/>
      <c r="H170" s="168"/>
      <c r="I170" s="169"/>
      <c r="J170" s="169"/>
      <c r="K170" s="169"/>
      <c r="L170" s="169"/>
      <c r="M170" s="169"/>
      <c r="N170" s="183"/>
      <c r="O170" s="169"/>
      <c r="P170" s="183"/>
      <c r="Q170" s="185"/>
      <c r="R170" s="198"/>
      <c r="S170" s="198"/>
      <c r="T170" s="198"/>
    </row>
    <row r="171" spans="1:20" s="104" customFormat="1" x14ac:dyDescent="0.25">
      <c r="A171" s="197"/>
      <c r="B171" s="164"/>
      <c r="C171" s="164"/>
      <c r="D171" s="164"/>
      <c r="E171" s="164"/>
      <c r="F171" s="164"/>
      <c r="G171" s="183"/>
      <c r="H171" s="168"/>
      <c r="I171" s="169"/>
      <c r="J171" s="169"/>
      <c r="K171" s="169"/>
      <c r="L171" s="169"/>
      <c r="M171" s="169"/>
      <c r="N171" s="183"/>
      <c r="O171" s="169"/>
      <c r="P171" s="183"/>
      <c r="Q171" s="185"/>
      <c r="R171" s="198"/>
      <c r="S171" s="198"/>
      <c r="T171" s="198"/>
    </row>
    <row r="172" spans="1:20" s="104" customFormat="1" x14ac:dyDescent="0.25">
      <c r="A172" s="197"/>
      <c r="B172" s="164"/>
      <c r="C172" s="164"/>
      <c r="D172" s="164"/>
      <c r="E172" s="164"/>
      <c r="F172" s="164"/>
      <c r="G172" s="183"/>
      <c r="H172" s="168"/>
      <c r="I172" s="169"/>
      <c r="J172" s="169"/>
      <c r="K172" s="169"/>
      <c r="L172" s="169"/>
      <c r="M172" s="169"/>
      <c r="N172" s="183"/>
      <c r="O172" s="169"/>
      <c r="P172" s="183"/>
      <c r="Q172" s="185"/>
      <c r="R172" s="198"/>
      <c r="S172" s="198"/>
      <c r="T172" s="198"/>
    </row>
    <row r="173" spans="1:20" s="104" customFormat="1" x14ac:dyDescent="0.25">
      <c r="A173" s="177"/>
      <c r="B173" s="164"/>
      <c r="C173" s="164"/>
      <c r="D173" s="164"/>
      <c r="E173" s="164"/>
      <c r="F173" s="164"/>
      <c r="G173" s="183"/>
      <c r="H173" s="168"/>
      <c r="I173" s="169"/>
      <c r="J173" s="169"/>
      <c r="K173" s="169"/>
      <c r="L173" s="169"/>
      <c r="M173" s="169"/>
      <c r="N173" s="183"/>
      <c r="O173" s="169"/>
      <c r="P173" s="183"/>
      <c r="Q173" s="185"/>
      <c r="R173" s="198"/>
      <c r="S173" s="198"/>
      <c r="T173" s="198"/>
    </row>
    <row r="174" spans="1:20" s="104" customFormat="1" x14ac:dyDescent="0.25">
      <c r="A174" s="197"/>
      <c r="B174" s="164"/>
      <c r="C174" s="164"/>
      <c r="D174" s="164"/>
      <c r="E174" s="164"/>
      <c r="F174" s="164"/>
      <c r="G174" s="183"/>
      <c r="H174" s="168"/>
      <c r="I174" s="169"/>
      <c r="J174" s="169"/>
      <c r="K174" s="169"/>
      <c r="L174" s="169"/>
      <c r="M174" s="169"/>
      <c r="N174" s="183"/>
      <c r="O174" s="169"/>
      <c r="P174" s="183"/>
      <c r="Q174" s="185"/>
      <c r="R174" s="198"/>
      <c r="S174" s="198"/>
      <c r="T174" s="198"/>
    </row>
    <row r="175" spans="1:20" s="104" customFormat="1" x14ac:dyDescent="0.25">
      <c r="A175" s="197"/>
      <c r="B175" s="164"/>
      <c r="C175" s="164"/>
      <c r="D175" s="164"/>
      <c r="E175" s="164"/>
      <c r="F175" s="164"/>
      <c r="G175" s="183"/>
      <c r="H175" s="168"/>
      <c r="I175" s="169"/>
      <c r="J175" s="169"/>
      <c r="K175" s="169"/>
      <c r="L175" s="169"/>
      <c r="M175" s="169"/>
      <c r="N175" s="183"/>
      <c r="O175" s="169"/>
      <c r="P175" s="183"/>
      <c r="Q175" s="185"/>
      <c r="R175" s="198"/>
      <c r="S175" s="198"/>
      <c r="T175" s="198"/>
    </row>
    <row r="176" spans="1:20" s="104" customFormat="1" x14ac:dyDescent="0.25">
      <c r="A176" s="197"/>
      <c r="B176" s="164"/>
      <c r="C176" s="164"/>
      <c r="D176" s="164"/>
      <c r="E176" s="164"/>
      <c r="F176" s="164"/>
      <c r="G176" s="183"/>
      <c r="H176" s="168"/>
      <c r="I176" s="169"/>
      <c r="J176" s="169"/>
      <c r="K176" s="169"/>
      <c r="L176" s="169"/>
      <c r="M176" s="169"/>
      <c r="N176" s="183"/>
      <c r="O176" s="169"/>
      <c r="P176" s="183"/>
      <c r="Q176" s="185"/>
      <c r="R176" s="198"/>
      <c r="S176" s="198"/>
      <c r="T176" s="198"/>
    </row>
    <row r="177" spans="1:20" s="104" customFormat="1" x14ac:dyDescent="0.25">
      <c r="A177" s="197"/>
      <c r="B177" s="164"/>
      <c r="C177" s="164"/>
      <c r="D177" s="164"/>
      <c r="E177" s="164"/>
      <c r="F177" s="164"/>
      <c r="G177" s="183"/>
      <c r="H177" s="168"/>
      <c r="I177" s="169"/>
      <c r="J177" s="169"/>
      <c r="K177" s="169"/>
      <c r="L177" s="169"/>
      <c r="M177" s="169"/>
      <c r="N177" s="183"/>
      <c r="O177" s="169"/>
      <c r="P177" s="183"/>
      <c r="Q177" s="185"/>
      <c r="R177" s="198"/>
      <c r="S177" s="198"/>
      <c r="T177" s="198"/>
    </row>
    <row r="178" spans="1:20" s="104" customFormat="1" x14ac:dyDescent="0.25">
      <c r="A178" s="177"/>
      <c r="B178" s="164"/>
      <c r="C178" s="164"/>
      <c r="D178" s="164"/>
      <c r="E178" s="164"/>
      <c r="F178" s="164"/>
      <c r="G178" s="183"/>
      <c r="H178" s="168"/>
      <c r="I178" s="169"/>
      <c r="J178" s="169"/>
      <c r="K178" s="169"/>
      <c r="L178" s="169"/>
      <c r="M178" s="169"/>
      <c r="N178" s="183"/>
      <c r="O178" s="169"/>
      <c r="P178" s="183"/>
      <c r="Q178" s="185"/>
      <c r="R178" s="198"/>
      <c r="S178" s="198"/>
      <c r="T178" s="198"/>
    </row>
    <row r="179" spans="1:20" s="104" customFormat="1" x14ac:dyDescent="0.25">
      <c r="A179" s="197"/>
      <c r="B179" s="164"/>
      <c r="C179" s="164"/>
      <c r="D179" s="164"/>
      <c r="E179" s="164"/>
      <c r="F179" s="164"/>
      <c r="G179" s="183"/>
      <c r="H179" s="168"/>
      <c r="I179" s="169"/>
      <c r="J179" s="169"/>
      <c r="K179" s="169"/>
      <c r="L179" s="169"/>
      <c r="M179" s="169"/>
      <c r="N179" s="183"/>
      <c r="O179" s="169"/>
      <c r="P179" s="183"/>
      <c r="Q179" s="185"/>
      <c r="R179" s="198"/>
      <c r="S179" s="198"/>
      <c r="T179" s="198"/>
    </row>
    <row r="180" spans="1:20" s="104" customFormat="1" x14ac:dyDescent="0.25">
      <c r="A180" s="197"/>
      <c r="B180" s="164"/>
      <c r="C180" s="164"/>
      <c r="D180" s="164"/>
      <c r="E180" s="164"/>
      <c r="F180" s="164"/>
      <c r="G180" s="183"/>
      <c r="H180" s="168"/>
      <c r="I180" s="169"/>
      <c r="J180" s="169"/>
      <c r="K180" s="169"/>
      <c r="L180" s="169"/>
      <c r="M180" s="169"/>
      <c r="N180" s="183"/>
      <c r="O180" s="169"/>
      <c r="P180" s="183"/>
      <c r="Q180" s="185"/>
      <c r="R180" s="198"/>
      <c r="S180" s="198"/>
      <c r="T180" s="198"/>
    </row>
    <row r="181" spans="1:20" s="104" customFormat="1" x14ac:dyDescent="0.25">
      <c r="A181" s="197"/>
      <c r="B181" s="164"/>
      <c r="C181" s="164"/>
      <c r="D181" s="164"/>
      <c r="E181" s="164"/>
      <c r="F181" s="164"/>
      <c r="G181" s="183"/>
      <c r="H181" s="168"/>
      <c r="I181" s="169"/>
      <c r="J181" s="169"/>
      <c r="K181" s="169"/>
      <c r="L181" s="169"/>
      <c r="M181" s="169"/>
      <c r="N181" s="183"/>
      <c r="O181" s="169"/>
      <c r="P181" s="183"/>
      <c r="Q181" s="183"/>
      <c r="R181" s="198"/>
      <c r="S181" s="198"/>
      <c r="T181" s="198"/>
    </row>
    <row r="182" spans="1:20" s="104" customFormat="1" x14ac:dyDescent="0.25">
      <c r="A182" s="197"/>
      <c r="B182" s="164"/>
      <c r="C182" s="164"/>
      <c r="D182" s="164"/>
      <c r="E182" s="164"/>
      <c r="F182" s="164"/>
      <c r="G182" s="183"/>
      <c r="H182" s="168"/>
      <c r="I182" s="169"/>
      <c r="J182" s="169"/>
      <c r="K182" s="169"/>
      <c r="L182" s="169"/>
      <c r="M182" s="169"/>
      <c r="N182" s="183"/>
      <c r="O182" s="169"/>
      <c r="P182" s="183"/>
      <c r="Q182" s="183"/>
      <c r="R182" s="198"/>
      <c r="S182" s="198"/>
      <c r="T182" s="198"/>
    </row>
    <row r="183" spans="1:20" s="104" customFormat="1" x14ac:dyDescent="0.25">
      <c r="A183" s="177"/>
      <c r="B183" s="164"/>
      <c r="C183" s="164"/>
      <c r="D183" s="164"/>
      <c r="E183" s="164"/>
      <c r="F183" s="164"/>
      <c r="G183" s="183"/>
      <c r="H183" s="168"/>
      <c r="I183" s="169"/>
      <c r="J183" s="169"/>
      <c r="K183" s="169"/>
      <c r="L183" s="169"/>
      <c r="M183" s="169"/>
      <c r="N183" s="183"/>
      <c r="O183" s="169"/>
      <c r="P183" s="185"/>
      <c r="Q183" s="185"/>
      <c r="R183" s="198"/>
      <c r="S183" s="198"/>
      <c r="T183" s="198"/>
    </row>
    <row r="184" spans="1:20" s="104" customFormat="1" x14ac:dyDescent="0.25">
      <c r="A184" s="197"/>
      <c r="B184" s="164"/>
      <c r="C184" s="164"/>
      <c r="D184" s="164"/>
      <c r="E184" s="164"/>
      <c r="F184" s="164"/>
      <c r="G184" s="183"/>
      <c r="H184" s="168"/>
      <c r="I184" s="169"/>
      <c r="J184" s="169"/>
      <c r="K184" s="169"/>
      <c r="L184" s="169"/>
      <c r="M184" s="169"/>
      <c r="N184" s="183"/>
      <c r="O184" s="169"/>
      <c r="P184" s="183"/>
      <c r="Q184" s="185"/>
      <c r="R184" s="198"/>
      <c r="S184" s="198"/>
      <c r="T184" s="198"/>
    </row>
    <row r="185" spans="1:20" s="104" customFormat="1" x14ac:dyDescent="0.25">
      <c r="A185" s="197"/>
      <c r="B185" s="164"/>
      <c r="C185" s="164"/>
      <c r="D185" s="164"/>
      <c r="E185" s="164"/>
      <c r="F185" s="164"/>
      <c r="G185" s="183"/>
      <c r="H185" s="168"/>
      <c r="I185" s="169"/>
      <c r="J185" s="169"/>
      <c r="K185" s="169"/>
      <c r="L185" s="169"/>
      <c r="M185" s="169"/>
      <c r="N185" s="183"/>
      <c r="O185" s="169"/>
      <c r="P185" s="183"/>
      <c r="Q185" s="185"/>
      <c r="R185" s="198"/>
      <c r="S185" s="198"/>
      <c r="T185" s="198"/>
    </row>
    <row r="186" spans="1:20" s="104" customFormat="1" x14ac:dyDescent="0.25">
      <c r="A186" s="197"/>
      <c r="B186" s="164"/>
      <c r="C186" s="164"/>
      <c r="D186" s="164"/>
      <c r="E186" s="164"/>
      <c r="F186" s="164"/>
      <c r="G186" s="183"/>
      <c r="H186" s="168"/>
      <c r="I186" s="169"/>
      <c r="J186" s="169"/>
      <c r="K186" s="169"/>
      <c r="L186" s="169"/>
      <c r="M186" s="169"/>
      <c r="N186" s="183"/>
      <c r="O186" s="169"/>
      <c r="P186" s="183"/>
      <c r="Q186" s="185"/>
      <c r="R186" s="198"/>
      <c r="S186" s="198"/>
      <c r="T186" s="198"/>
    </row>
    <row r="187" spans="1:20" s="104" customFormat="1" x14ac:dyDescent="0.25">
      <c r="A187" s="197"/>
      <c r="B187" s="164"/>
      <c r="C187" s="164"/>
      <c r="D187" s="164"/>
      <c r="E187" s="164"/>
      <c r="F187" s="164"/>
      <c r="G187" s="183"/>
      <c r="H187" s="168"/>
      <c r="I187" s="169"/>
      <c r="J187" s="169"/>
      <c r="K187" s="169"/>
      <c r="L187" s="169"/>
      <c r="M187" s="169"/>
      <c r="N187" s="183"/>
      <c r="O187" s="169"/>
      <c r="P187" s="185"/>
      <c r="Q187" s="185"/>
      <c r="R187" s="198"/>
      <c r="S187" s="198"/>
      <c r="T187" s="198"/>
    </row>
    <row r="188" spans="1:20" s="104" customFormat="1" x14ac:dyDescent="0.25">
      <c r="A188" s="177"/>
      <c r="B188" s="164"/>
      <c r="C188" s="164"/>
      <c r="D188" s="164"/>
      <c r="E188" s="164"/>
      <c r="F188" s="164"/>
      <c r="G188" s="183"/>
      <c r="H188" s="168"/>
      <c r="I188" s="169"/>
      <c r="J188" s="169"/>
      <c r="K188" s="169"/>
      <c r="L188" s="169"/>
      <c r="M188" s="169"/>
      <c r="N188" s="183"/>
      <c r="O188" s="169"/>
      <c r="P188" s="185"/>
      <c r="Q188" s="185"/>
      <c r="R188" s="198"/>
      <c r="S188" s="198"/>
      <c r="T188" s="198"/>
    </row>
    <row r="189" spans="1:20" s="104" customFormat="1" x14ac:dyDescent="0.25">
      <c r="A189" s="197"/>
      <c r="B189" s="164"/>
      <c r="C189" s="164"/>
      <c r="D189" s="164"/>
      <c r="E189" s="164"/>
      <c r="F189" s="164"/>
      <c r="G189" s="183"/>
      <c r="H189" s="168"/>
      <c r="I189" s="169"/>
      <c r="J189" s="169"/>
      <c r="K189" s="169"/>
      <c r="L189" s="169"/>
      <c r="M189" s="169"/>
      <c r="N189" s="183"/>
      <c r="O189" s="169"/>
      <c r="P189" s="183"/>
      <c r="Q189" s="185"/>
      <c r="R189" s="198"/>
      <c r="S189" s="198"/>
      <c r="T189" s="198"/>
    </row>
    <row r="190" spans="1:20" s="104" customFormat="1" x14ac:dyDescent="0.25">
      <c r="A190" s="197"/>
      <c r="B190" s="164"/>
      <c r="C190" s="164"/>
      <c r="D190" s="164"/>
      <c r="E190" s="164"/>
      <c r="F190" s="164"/>
      <c r="G190" s="183"/>
      <c r="H190" s="168"/>
      <c r="I190" s="169"/>
      <c r="J190" s="169"/>
      <c r="K190" s="169"/>
      <c r="L190" s="169"/>
      <c r="M190" s="169"/>
      <c r="N190" s="183"/>
      <c r="O190" s="169"/>
      <c r="P190" s="185"/>
      <c r="Q190" s="185"/>
      <c r="R190" s="198"/>
      <c r="S190" s="198"/>
      <c r="T190" s="198"/>
    </row>
    <row r="191" spans="1:20" s="104" customFormat="1" x14ac:dyDescent="0.25">
      <c r="A191" s="197"/>
      <c r="B191" s="164"/>
      <c r="C191" s="164"/>
      <c r="D191" s="164"/>
      <c r="E191" s="164"/>
      <c r="F191" s="164"/>
      <c r="G191" s="183"/>
      <c r="H191" s="168"/>
      <c r="I191" s="169"/>
      <c r="J191" s="169"/>
      <c r="K191" s="169"/>
      <c r="L191" s="169"/>
      <c r="M191" s="169"/>
      <c r="N191" s="183"/>
      <c r="O191" s="169"/>
      <c r="P191" s="183"/>
      <c r="Q191" s="185"/>
      <c r="R191" s="198"/>
      <c r="S191" s="198"/>
      <c r="T191" s="198"/>
    </row>
    <row r="192" spans="1:20" s="104" customFormat="1" x14ac:dyDescent="0.25">
      <c r="A192" s="197"/>
      <c r="B192" s="164"/>
      <c r="C192" s="164"/>
      <c r="D192" s="164"/>
      <c r="E192" s="164"/>
      <c r="F192" s="164"/>
      <c r="G192" s="183"/>
      <c r="H192" s="168"/>
      <c r="I192" s="169"/>
      <c r="J192" s="169"/>
      <c r="K192" s="169"/>
      <c r="L192" s="169"/>
      <c r="M192" s="169"/>
      <c r="N192" s="183"/>
      <c r="O192" s="169"/>
      <c r="P192" s="183"/>
      <c r="Q192" s="185"/>
      <c r="R192" s="198"/>
      <c r="S192" s="198"/>
      <c r="T192" s="198"/>
    </row>
    <row r="193" spans="1:20" s="104" customFormat="1" x14ac:dyDescent="0.25">
      <c r="A193" s="177"/>
      <c r="B193" s="164"/>
      <c r="C193" s="164"/>
      <c r="D193" s="164"/>
      <c r="E193" s="164"/>
      <c r="F193" s="164"/>
      <c r="G193" s="183"/>
      <c r="H193" s="168"/>
      <c r="I193" s="169"/>
      <c r="J193" s="169"/>
      <c r="K193" s="169"/>
      <c r="L193" s="169"/>
      <c r="M193" s="169"/>
      <c r="N193" s="183"/>
      <c r="O193" s="169"/>
      <c r="P193" s="183"/>
      <c r="Q193" s="185"/>
      <c r="R193" s="198"/>
      <c r="S193" s="198"/>
      <c r="T193" s="198"/>
    </row>
    <row r="194" spans="1:20" s="104" customFormat="1" x14ac:dyDescent="0.25">
      <c r="A194" s="197"/>
      <c r="B194" s="164"/>
      <c r="C194" s="164"/>
      <c r="D194" s="164"/>
      <c r="E194" s="164"/>
      <c r="F194" s="164"/>
      <c r="G194" s="183"/>
      <c r="H194" s="168"/>
      <c r="I194" s="169"/>
      <c r="J194" s="169"/>
      <c r="K194" s="169"/>
      <c r="L194" s="169"/>
      <c r="M194" s="169"/>
      <c r="N194" s="183"/>
      <c r="O194" s="169"/>
      <c r="P194" s="183"/>
      <c r="Q194" s="185"/>
      <c r="R194" s="198"/>
      <c r="S194" s="198"/>
      <c r="T194" s="198"/>
    </row>
    <row r="195" spans="1:20" s="104" customFormat="1" x14ac:dyDescent="0.25">
      <c r="A195" s="197"/>
      <c r="B195" s="164"/>
      <c r="C195" s="164"/>
      <c r="D195" s="164"/>
      <c r="E195" s="164"/>
      <c r="F195" s="164"/>
      <c r="G195" s="183"/>
      <c r="H195" s="168"/>
      <c r="I195" s="169"/>
      <c r="J195" s="169"/>
      <c r="K195" s="169"/>
      <c r="L195" s="169"/>
      <c r="M195" s="169"/>
      <c r="N195" s="183"/>
      <c r="O195" s="169"/>
      <c r="P195" s="183"/>
      <c r="Q195" s="185"/>
      <c r="R195" s="198"/>
      <c r="S195" s="198"/>
      <c r="T195" s="198"/>
    </row>
    <row r="196" spans="1:20" s="104" customFormat="1" x14ac:dyDescent="0.25">
      <c r="A196" s="197"/>
      <c r="B196" s="164"/>
      <c r="C196" s="164"/>
      <c r="D196" s="164"/>
      <c r="E196" s="164"/>
      <c r="F196" s="164"/>
      <c r="G196" s="183"/>
      <c r="H196" s="168"/>
      <c r="I196" s="169"/>
      <c r="J196" s="169"/>
      <c r="K196" s="169"/>
      <c r="L196" s="169"/>
      <c r="M196" s="169"/>
      <c r="N196" s="183"/>
      <c r="O196" s="169"/>
      <c r="P196" s="183"/>
      <c r="Q196" s="185"/>
      <c r="R196" s="198"/>
      <c r="S196" s="198"/>
      <c r="T196" s="198"/>
    </row>
    <row r="197" spans="1:20" s="104" customFormat="1" x14ac:dyDescent="0.25">
      <c r="A197" s="197"/>
      <c r="B197" s="164"/>
      <c r="C197" s="164"/>
      <c r="D197" s="164"/>
      <c r="E197" s="164"/>
      <c r="F197" s="164"/>
      <c r="G197" s="183"/>
      <c r="H197" s="168"/>
      <c r="I197" s="169"/>
      <c r="J197" s="169"/>
      <c r="K197" s="169"/>
      <c r="L197" s="169"/>
      <c r="M197" s="169"/>
      <c r="N197" s="183"/>
      <c r="O197" s="169"/>
      <c r="P197" s="185"/>
      <c r="Q197" s="185"/>
      <c r="R197" s="198"/>
      <c r="S197" s="198"/>
      <c r="T197" s="198"/>
    </row>
    <row r="198" spans="1:20" s="104" customFormat="1" x14ac:dyDescent="0.25">
      <c r="A198" s="177"/>
      <c r="B198" s="164"/>
      <c r="C198" s="164"/>
      <c r="D198" s="164"/>
      <c r="E198" s="164"/>
      <c r="F198" s="164"/>
      <c r="G198" s="183"/>
      <c r="H198" s="168"/>
      <c r="I198" s="169"/>
      <c r="J198" s="169"/>
      <c r="K198" s="169"/>
      <c r="L198" s="169"/>
      <c r="M198" s="169"/>
      <c r="N198" s="183"/>
      <c r="O198" s="169"/>
      <c r="P198" s="185"/>
      <c r="Q198" s="185"/>
      <c r="R198" s="198"/>
      <c r="S198" s="198"/>
      <c r="T198" s="198"/>
    </row>
    <row r="199" spans="1:20" s="104" customFormat="1" x14ac:dyDescent="0.25">
      <c r="A199" s="197"/>
      <c r="B199" s="164"/>
      <c r="C199" s="164"/>
      <c r="D199" s="164"/>
      <c r="E199" s="166"/>
      <c r="F199" s="166"/>
      <c r="G199" s="167"/>
      <c r="H199" s="168"/>
      <c r="I199" s="169"/>
      <c r="J199" s="169"/>
      <c r="K199" s="169"/>
      <c r="L199" s="169"/>
      <c r="M199" s="169"/>
      <c r="N199" s="201"/>
      <c r="O199" s="169"/>
      <c r="P199" s="170"/>
      <c r="Q199" s="170"/>
      <c r="R199" s="171"/>
      <c r="S199" s="171"/>
      <c r="T199" s="171"/>
    </row>
    <row r="200" spans="1:20" s="104" customFormat="1" x14ac:dyDescent="0.25">
      <c r="A200" s="197"/>
      <c r="B200" s="164"/>
      <c r="C200" s="164"/>
      <c r="D200" s="164"/>
      <c r="E200" s="166"/>
      <c r="F200" s="166"/>
      <c r="G200" s="167"/>
      <c r="H200" s="168"/>
      <c r="I200" s="169"/>
      <c r="J200" s="169"/>
      <c r="K200" s="169"/>
      <c r="L200" s="169"/>
      <c r="M200" s="169"/>
      <c r="N200" s="201"/>
      <c r="O200" s="169"/>
      <c r="P200" s="170"/>
      <c r="Q200" s="170"/>
      <c r="R200" s="171"/>
      <c r="S200" s="171"/>
      <c r="T200" s="171"/>
    </row>
    <row r="201" spans="1:20" s="104" customFormat="1" x14ac:dyDescent="0.25">
      <c r="A201" s="197"/>
      <c r="B201" s="164"/>
      <c r="C201" s="164"/>
      <c r="D201" s="164"/>
      <c r="E201" s="166"/>
      <c r="F201" s="166"/>
      <c r="G201" s="167"/>
      <c r="H201" s="168"/>
      <c r="I201" s="169"/>
      <c r="J201" s="169"/>
      <c r="K201" s="169"/>
      <c r="L201" s="169"/>
      <c r="M201" s="169"/>
      <c r="N201" s="201"/>
      <c r="O201" s="169"/>
      <c r="P201" s="170"/>
      <c r="Q201" s="170"/>
      <c r="R201" s="171"/>
      <c r="S201" s="171"/>
      <c r="T201" s="171"/>
    </row>
    <row r="202" spans="1:20" s="104" customFormat="1" x14ac:dyDescent="0.25">
      <c r="A202" s="197"/>
      <c r="B202" s="164"/>
      <c r="C202" s="164"/>
      <c r="D202" s="164"/>
      <c r="E202" s="166"/>
      <c r="F202" s="166"/>
      <c r="G202" s="167"/>
      <c r="H202" s="168"/>
      <c r="I202" s="169"/>
      <c r="J202" s="169"/>
      <c r="K202" s="169"/>
      <c r="L202" s="169"/>
      <c r="M202" s="169"/>
      <c r="N202" s="201"/>
      <c r="O202" s="169"/>
      <c r="P202" s="170"/>
      <c r="Q202" s="170"/>
      <c r="R202" s="171"/>
      <c r="S202" s="171"/>
      <c r="T202" s="171"/>
    </row>
    <row r="203" spans="1:20" s="104" customFormat="1" x14ac:dyDescent="0.25">
      <c r="A203" s="177"/>
      <c r="B203" s="164"/>
      <c r="C203" s="164"/>
      <c r="D203" s="164"/>
      <c r="E203" s="166"/>
      <c r="F203" s="166"/>
      <c r="G203" s="167"/>
      <c r="H203" s="168"/>
      <c r="I203" s="169"/>
      <c r="J203" s="169"/>
      <c r="K203" s="169"/>
      <c r="L203" s="169"/>
      <c r="M203" s="169"/>
      <c r="N203" s="201"/>
      <c r="O203" s="169"/>
      <c r="P203" s="170"/>
      <c r="Q203" s="170"/>
      <c r="R203" s="171"/>
      <c r="S203" s="171"/>
      <c r="T203" s="171"/>
    </row>
    <row r="204" spans="1:20" s="104" customFormat="1" x14ac:dyDescent="0.25">
      <c r="A204" s="197"/>
      <c r="B204" s="164"/>
      <c r="C204" s="164"/>
      <c r="D204" s="164"/>
      <c r="E204" s="166"/>
      <c r="F204" s="166"/>
      <c r="G204" s="167"/>
      <c r="H204" s="168"/>
      <c r="I204" s="169"/>
      <c r="J204" s="169"/>
      <c r="K204" s="169"/>
      <c r="L204" s="169"/>
      <c r="M204" s="169"/>
      <c r="N204" s="201"/>
      <c r="O204" s="169"/>
      <c r="P204" s="170"/>
      <c r="Q204" s="170"/>
      <c r="R204" s="171"/>
      <c r="S204" s="171"/>
      <c r="T204" s="171"/>
    </row>
    <row r="205" spans="1:20" s="104" customFormat="1" x14ac:dyDescent="0.25">
      <c r="A205" s="197"/>
      <c r="B205" s="164"/>
      <c r="C205" s="164"/>
      <c r="D205" s="164"/>
      <c r="E205" s="179"/>
      <c r="F205" s="179"/>
      <c r="G205" s="180"/>
      <c r="H205" s="168"/>
      <c r="I205" s="169"/>
      <c r="J205" s="169"/>
      <c r="K205" s="169"/>
      <c r="L205" s="169"/>
      <c r="M205" s="169"/>
      <c r="N205" s="201"/>
      <c r="O205" s="169"/>
      <c r="P205" s="170"/>
      <c r="Q205" s="170"/>
      <c r="R205" s="171"/>
      <c r="S205" s="171"/>
      <c r="T205" s="171"/>
    </row>
    <row r="206" spans="1:20" s="104" customFormat="1" x14ac:dyDescent="0.25">
      <c r="A206" s="197"/>
      <c r="B206" s="164"/>
      <c r="C206" s="164"/>
      <c r="D206" s="164"/>
      <c r="E206" s="179"/>
      <c r="F206" s="179"/>
      <c r="G206" s="180"/>
      <c r="H206" s="168"/>
      <c r="I206" s="169"/>
      <c r="J206" s="169"/>
      <c r="K206" s="169"/>
      <c r="L206" s="169"/>
      <c r="M206" s="169"/>
      <c r="N206" s="201"/>
      <c r="O206" s="169"/>
      <c r="P206" s="170"/>
      <c r="Q206" s="170"/>
      <c r="R206" s="171"/>
      <c r="S206" s="171"/>
      <c r="T206" s="171"/>
    </row>
    <row r="207" spans="1:20" s="104" customFormat="1" x14ac:dyDescent="0.25">
      <c r="A207" s="197"/>
      <c r="B207" s="164"/>
      <c r="C207" s="164"/>
      <c r="D207" s="164"/>
      <c r="E207" s="179"/>
      <c r="F207" s="179"/>
      <c r="G207" s="180"/>
      <c r="H207" s="168"/>
      <c r="I207" s="169"/>
      <c r="J207" s="169"/>
      <c r="K207" s="169"/>
      <c r="L207" s="169"/>
      <c r="M207" s="169"/>
      <c r="N207" s="201"/>
      <c r="O207" s="169"/>
      <c r="P207" s="170"/>
      <c r="Q207" s="170"/>
      <c r="R207" s="171"/>
      <c r="S207" s="171"/>
      <c r="T207" s="171"/>
    </row>
    <row r="208" spans="1:20" s="104" customFormat="1" x14ac:dyDescent="0.25">
      <c r="A208" s="177"/>
      <c r="B208" s="164"/>
      <c r="C208" s="164"/>
      <c r="D208" s="164"/>
      <c r="E208" s="179"/>
      <c r="F208" s="179"/>
      <c r="G208" s="180"/>
      <c r="H208" s="168"/>
      <c r="I208" s="169"/>
      <c r="J208" s="169"/>
      <c r="K208" s="169"/>
      <c r="L208" s="169"/>
      <c r="M208" s="169"/>
      <c r="N208" s="201"/>
      <c r="O208" s="169"/>
      <c r="P208" s="170"/>
      <c r="Q208" s="170"/>
      <c r="R208" s="171"/>
      <c r="S208" s="171"/>
      <c r="T208" s="171"/>
    </row>
    <row r="209" spans="1:20" s="104" customFormat="1" x14ac:dyDescent="0.25">
      <c r="A209" s="197"/>
      <c r="B209" s="164"/>
      <c r="C209" s="164"/>
      <c r="D209" s="164"/>
      <c r="E209" s="179"/>
      <c r="F209" s="179"/>
      <c r="G209" s="180"/>
      <c r="H209" s="168"/>
      <c r="I209" s="169"/>
      <c r="J209" s="169"/>
      <c r="K209" s="169"/>
      <c r="L209" s="169"/>
      <c r="M209" s="169"/>
      <c r="N209" s="201"/>
      <c r="O209" s="169"/>
      <c r="P209" s="170"/>
      <c r="Q209" s="170"/>
      <c r="R209" s="171"/>
      <c r="S209" s="171"/>
      <c r="T209" s="171"/>
    </row>
    <row r="210" spans="1:20" s="104" customFormat="1" x14ac:dyDescent="0.25">
      <c r="A210" s="197"/>
      <c r="B210" s="164"/>
      <c r="C210" s="164"/>
      <c r="D210" s="164"/>
      <c r="E210" s="179"/>
      <c r="F210" s="179"/>
      <c r="G210" s="180"/>
      <c r="H210" s="168"/>
      <c r="I210" s="169"/>
      <c r="J210" s="169"/>
      <c r="K210" s="169"/>
      <c r="L210" s="169"/>
      <c r="M210" s="169"/>
      <c r="N210" s="201"/>
      <c r="O210" s="169"/>
      <c r="P210" s="170"/>
      <c r="Q210" s="170"/>
      <c r="R210" s="171"/>
      <c r="S210" s="171"/>
      <c r="T210" s="171"/>
    </row>
    <row r="211" spans="1:20" s="104" customFormat="1" x14ac:dyDescent="0.25">
      <c r="A211" s="197"/>
      <c r="B211" s="164"/>
      <c r="C211" s="164"/>
      <c r="D211" s="164"/>
      <c r="E211" s="179"/>
      <c r="F211" s="179"/>
      <c r="G211" s="180"/>
      <c r="H211" s="168"/>
      <c r="I211" s="169"/>
      <c r="J211" s="169"/>
      <c r="K211" s="169"/>
      <c r="L211" s="169"/>
      <c r="M211" s="169"/>
      <c r="N211" s="201"/>
      <c r="O211" s="169"/>
      <c r="P211" s="170"/>
      <c r="Q211" s="170"/>
      <c r="R211" s="171"/>
      <c r="S211" s="171"/>
      <c r="T211" s="171"/>
    </row>
    <row r="212" spans="1:20" s="104" customFormat="1" x14ac:dyDescent="0.25">
      <c r="A212" s="197"/>
      <c r="B212" s="164"/>
      <c r="C212" s="164"/>
      <c r="D212" s="164"/>
      <c r="E212" s="179"/>
      <c r="F212" s="179"/>
      <c r="G212" s="180"/>
      <c r="H212" s="168"/>
      <c r="I212" s="169"/>
      <c r="J212" s="169"/>
      <c r="K212" s="169"/>
      <c r="L212" s="169"/>
      <c r="M212" s="169"/>
      <c r="N212" s="201"/>
      <c r="O212" s="169"/>
      <c r="P212" s="170"/>
      <c r="Q212" s="170"/>
      <c r="R212" s="171"/>
      <c r="S212" s="171"/>
      <c r="T212" s="171"/>
    </row>
    <row r="213" spans="1:20" s="104" customFormat="1" x14ac:dyDescent="0.25">
      <c r="A213" s="177"/>
      <c r="B213" s="164"/>
      <c r="C213" s="164"/>
      <c r="D213" s="164"/>
      <c r="E213" s="179"/>
      <c r="F213" s="179"/>
      <c r="G213" s="180"/>
      <c r="H213" s="168"/>
      <c r="I213" s="169"/>
      <c r="J213" s="169"/>
      <c r="K213" s="169"/>
      <c r="L213" s="169"/>
      <c r="M213" s="169"/>
      <c r="N213" s="201"/>
      <c r="O213" s="169"/>
      <c r="P213" s="170"/>
      <c r="Q213" s="170"/>
      <c r="R213" s="171"/>
      <c r="S213" s="171"/>
      <c r="T213" s="171"/>
    </row>
    <row r="214" spans="1:20" s="104" customFormat="1" x14ac:dyDescent="0.25">
      <c r="A214" s="197"/>
      <c r="B214" s="164"/>
      <c r="C214" s="164"/>
      <c r="D214" s="164"/>
      <c r="E214" s="179"/>
      <c r="F214" s="179"/>
      <c r="G214" s="180"/>
      <c r="H214" s="168"/>
      <c r="I214" s="169"/>
      <c r="J214" s="169"/>
      <c r="K214" s="169"/>
      <c r="L214" s="169"/>
      <c r="M214" s="169"/>
      <c r="N214" s="201"/>
      <c r="O214" s="169"/>
      <c r="P214" s="170"/>
      <c r="Q214" s="170"/>
      <c r="R214" s="171"/>
      <c r="S214" s="171"/>
      <c r="T214" s="171"/>
    </row>
    <row r="215" spans="1:20" s="104" customFormat="1" x14ac:dyDescent="0.25">
      <c r="A215" s="197"/>
      <c r="B215" s="164"/>
      <c r="C215" s="164"/>
      <c r="D215" s="164"/>
      <c r="E215" s="179"/>
      <c r="F215" s="179"/>
      <c r="G215" s="180"/>
      <c r="H215" s="168"/>
      <c r="I215" s="169"/>
      <c r="J215" s="169"/>
      <c r="K215" s="169"/>
      <c r="L215" s="169"/>
      <c r="M215" s="169"/>
      <c r="N215" s="201"/>
      <c r="O215" s="169"/>
      <c r="P215" s="170"/>
      <c r="Q215" s="170"/>
      <c r="R215" s="171"/>
      <c r="S215" s="171"/>
      <c r="T215" s="171"/>
    </row>
    <row r="216" spans="1:20" s="104" customFormat="1" x14ac:dyDescent="0.25">
      <c r="A216" s="197"/>
      <c r="B216" s="164"/>
      <c r="C216" s="164"/>
      <c r="D216" s="164"/>
      <c r="E216" s="179"/>
      <c r="F216" s="179"/>
      <c r="G216" s="180"/>
      <c r="H216" s="168"/>
      <c r="I216" s="169"/>
      <c r="J216" s="169"/>
      <c r="K216" s="169"/>
      <c r="L216" s="169"/>
      <c r="M216" s="169"/>
      <c r="N216" s="201"/>
      <c r="O216" s="169"/>
      <c r="P216" s="170"/>
      <c r="Q216" s="170"/>
      <c r="R216" s="171"/>
      <c r="S216" s="171"/>
      <c r="T216" s="171"/>
    </row>
    <row r="217" spans="1:20" s="104" customFormat="1" x14ac:dyDescent="0.25">
      <c r="A217" s="197"/>
      <c r="B217" s="164"/>
      <c r="C217" s="164"/>
      <c r="D217" s="164"/>
      <c r="E217" s="166"/>
      <c r="F217" s="166"/>
      <c r="G217" s="167"/>
      <c r="H217" s="168"/>
      <c r="I217" s="169"/>
      <c r="J217" s="169"/>
      <c r="K217" s="169"/>
      <c r="L217" s="169"/>
      <c r="M217" s="169"/>
      <c r="N217" s="201"/>
      <c r="O217" s="169"/>
      <c r="P217" s="170"/>
      <c r="Q217" s="170"/>
      <c r="R217" s="171"/>
      <c r="S217" s="171"/>
      <c r="T217" s="171"/>
    </row>
    <row r="218" spans="1:20" s="104" customFormat="1" x14ac:dyDescent="0.25">
      <c r="A218" s="177"/>
      <c r="B218" s="164"/>
      <c r="C218" s="164"/>
      <c r="D218" s="164"/>
      <c r="E218" s="166"/>
      <c r="F218" s="166"/>
      <c r="G218" s="167"/>
      <c r="H218" s="168"/>
      <c r="I218" s="169"/>
      <c r="J218" s="169"/>
      <c r="K218" s="169"/>
      <c r="L218" s="169"/>
      <c r="M218" s="169"/>
      <c r="N218" s="201"/>
      <c r="O218" s="169"/>
      <c r="P218" s="170"/>
      <c r="Q218" s="170"/>
      <c r="R218" s="171"/>
      <c r="S218" s="171"/>
      <c r="T218" s="171"/>
    </row>
    <row r="219" spans="1:20" s="104" customFormat="1" x14ac:dyDescent="0.25">
      <c r="A219" s="197"/>
      <c r="B219" s="164"/>
      <c r="C219" s="164"/>
      <c r="D219" s="164"/>
      <c r="E219" s="166"/>
      <c r="F219" s="166"/>
      <c r="G219" s="167"/>
      <c r="H219" s="168"/>
      <c r="I219" s="169"/>
      <c r="J219" s="169"/>
      <c r="K219" s="169"/>
      <c r="L219" s="169"/>
      <c r="M219" s="169"/>
      <c r="N219" s="201"/>
      <c r="O219" s="169"/>
      <c r="P219" s="170"/>
      <c r="Q219" s="170"/>
      <c r="R219" s="171"/>
      <c r="S219" s="171"/>
      <c r="T219" s="171"/>
    </row>
    <row r="220" spans="1:20" s="104" customFormat="1" x14ac:dyDescent="0.25">
      <c r="A220" s="197"/>
      <c r="B220" s="164"/>
      <c r="C220" s="164"/>
      <c r="D220" s="164"/>
      <c r="E220" s="166"/>
      <c r="F220" s="166"/>
      <c r="G220" s="167"/>
      <c r="H220" s="168"/>
      <c r="I220" s="169"/>
      <c r="J220" s="169"/>
      <c r="K220" s="169"/>
      <c r="L220" s="169"/>
      <c r="M220" s="169"/>
      <c r="N220" s="201"/>
      <c r="O220" s="169"/>
      <c r="P220" s="170"/>
      <c r="Q220" s="170"/>
      <c r="R220" s="171"/>
      <c r="S220" s="171"/>
      <c r="T220" s="171"/>
    </row>
    <row r="221" spans="1:20" s="104" customFormat="1" x14ac:dyDescent="0.25">
      <c r="A221" s="197"/>
      <c r="B221" s="164"/>
      <c r="C221" s="164"/>
      <c r="D221" s="164"/>
      <c r="E221" s="166"/>
      <c r="F221" s="202"/>
      <c r="G221" s="167"/>
      <c r="H221" s="168"/>
      <c r="I221" s="169"/>
      <c r="J221" s="169"/>
      <c r="K221" s="169"/>
      <c r="L221" s="169"/>
      <c r="M221" s="169"/>
      <c r="N221" s="201"/>
      <c r="O221" s="169"/>
      <c r="P221" s="170"/>
      <c r="Q221" s="170"/>
      <c r="R221" s="171"/>
      <c r="S221" s="171"/>
      <c r="T221" s="203"/>
    </row>
    <row r="222" spans="1:20" s="104" customFormat="1" x14ac:dyDescent="0.25">
      <c r="A222" s="197"/>
      <c r="B222" s="164"/>
      <c r="C222" s="164"/>
      <c r="D222" s="164"/>
      <c r="E222" s="166"/>
      <c r="F222" s="166"/>
      <c r="G222" s="167"/>
      <c r="H222" s="168"/>
      <c r="I222" s="169"/>
      <c r="J222" s="169"/>
      <c r="K222" s="169"/>
      <c r="L222" s="169"/>
      <c r="M222" s="169"/>
      <c r="N222" s="201"/>
      <c r="O222" s="169"/>
      <c r="P222" s="170"/>
      <c r="Q222" s="170"/>
      <c r="R222" s="171"/>
      <c r="S222" s="171"/>
      <c r="T222" s="171"/>
    </row>
    <row r="223" spans="1:20" s="104" customFormat="1" x14ac:dyDescent="0.25">
      <c r="A223" s="177"/>
      <c r="B223" s="164"/>
      <c r="C223" s="164"/>
      <c r="D223" s="164"/>
      <c r="E223" s="166"/>
      <c r="F223" s="166"/>
      <c r="G223" s="167"/>
      <c r="H223" s="168"/>
      <c r="I223" s="169"/>
      <c r="J223" s="169"/>
      <c r="K223" s="169"/>
      <c r="L223" s="169"/>
      <c r="M223" s="169"/>
      <c r="N223" s="201"/>
      <c r="O223" s="169"/>
      <c r="P223" s="170"/>
      <c r="Q223" s="170"/>
      <c r="R223" s="171"/>
      <c r="S223" s="171"/>
      <c r="T223" s="171"/>
    </row>
    <row r="224" spans="1:20" s="104" customFormat="1" x14ac:dyDescent="0.25">
      <c r="A224" s="197"/>
      <c r="B224" s="164"/>
      <c r="C224" s="164"/>
      <c r="D224" s="164"/>
      <c r="E224" s="166"/>
      <c r="F224" s="166"/>
      <c r="G224" s="167"/>
      <c r="H224" s="168"/>
      <c r="I224" s="169"/>
      <c r="J224" s="169"/>
      <c r="K224" s="169"/>
      <c r="L224" s="169"/>
      <c r="M224" s="169"/>
      <c r="N224" s="201"/>
      <c r="O224" s="169"/>
      <c r="P224" s="170"/>
      <c r="Q224" s="170"/>
      <c r="R224" s="171"/>
      <c r="S224" s="171"/>
      <c r="T224" s="171"/>
    </row>
    <row r="225" spans="1:20" s="104" customFormat="1" x14ac:dyDescent="0.25">
      <c r="A225" s="197"/>
      <c r="B225" s="164"/>
      <c r="C225" s="164"/>
      <c r="D225" s="164"/>
      <c r="E225" s="166"/>
      <c r="F225" s="166"/>
      <c r="G225" s="167"/>
      <c r="H225" s="168"/>
      <c r="I225" s="169"/>
      <c r="J225" s="169"/>
      <c r="K225" s="169"/>
      <c r="L225" s="169"/>
      <c r="M225" s="169"/>
      <c r="N225" s="201"/>
      <c r="O225" s="169"/>
      <c r="P225" s="170"/>
      <c r="Q225" s="170"/>
      <c r="R225" s="171"/>
      <c r="S225" s="171"/>
      <c r="T225" s="171"/>
    </row>
    <row r="226" spans="1:20" s="104" customFormat="1" x14ac:dyDescent="0.25">
      <c r="A226" s="197"/>
      <c r="B226" s="164"/>
      <c r="C226" s="164"/>
      <c r="D226" s="164"/>
      <c r="E226" s="166"/>
      <c r="F226" s="166"/>
      <c r="G226" s="167"/>
      <c r="H226" s="168"/>
      <c r="I226" s="169"/>
      <c r="J226" s="169"/>
      <c r="K226" s="169"/>
      <c r="L226" s="169"/>
      <c r="M226" s="169"/>
      <c r="N226" s="201"/>
      <c r="O226" s="169"/>
      <c r="P226" s="170"/>
      <c r="Q226" s="170"/>
      <c r="R226" s="171"/>
      <c r="S226" s="171"/>
      <c r="T226" s="171"/>
    </row>
    <row r="227" spans="1:20" x14ac:dyDescent="0.25">
      <c r="R227"/>
      <c r="S227"/>
      <c r="T227"/>
    </row>
    <row r="228" spans="1:20" x14ac:dyDescent="0.25">
      <c r="R228"/>
      <c r="S228"/>
      <c r="T228"/>
    </row>
    <row r="229" spans="1:20" x14ac:dyDescent="0.25">
      <c r="R229"/>
      <c r="S229"/>
      <c r="T229"/>
    </row>
    <row r="230" spans="1:20" x14ac:dyDescent="0.25">
      <c r="R230"/>
      <c r="S230"/>
      <c r="T230"/>
    </row>
    <row r="231" spans="1:20" x14ac:dyDescent="0.25">
      <c r="R231"/>
      <c r="S231"/>
      <c r="T231"/>
    </row>
    <row r="232" spans="1:20" x14ac:dyDescent="0.25">
      <c r="R232"/>
      <c r="S232"/>
      <c r="T232"/>
    </row>
    <row r="233" spans="1:20" x14ac:dyDescent="0.25">
      <c r="R233"/>
      <c r="S233"/>
      <c r="T233"/>
    </row>
    <row r="234" spans="1:20" x14ac:dyDescent="0.25">
      <c r="R234"/>
      <c r="S234"/>
      <c r="T234"/>
    </row>
    <row r="235" spans="1:20" x14ac:dyDescent="0.25">
      <c r="R235"/>
      <c r="S235"/>
      <c r="T235"/>
    </row>
    <row r="236" spans="1:20" x14ac:dyDescent="0.25">
      <c r="R236"/>
      <c r="S236"/>
      <c r="T236"/>
    </row>
    <row r="237" spans="1:20" x14ac:dyDescent="0.25">
      <c r="R237"/>
      <c r="S237"/>
      <c r="T237"/>
    </row>
    <row r="238" spans="1:20" x14ac:dyDescent="0.25">
      <c r="R238"/>
      <c r="S238"/>
      <c r="T238"/>
    </row>
    <row r="239" spans="1:20" x14ac:dyDescent="0.25">
      <c r="R239"/>
      <c r="S239"/>
      <c r="T239"/>
    </row>
    <row r="240" spans="1:20" x14ac:dyDescent="0.25">
      <c r="R240"/>
      <c r="S240"/>
      <c r="T240"/>
    </row>
    <row r="241" spans="18:20" x14ac:dyDescent="0.25">
      <c r="R241"/>
      <c r="S241"/>
      <c r="T241"/>
    </row>
    <row r="242" spans="18:20" x14ac:dyDescent="0.25">
      <c r="R242"/>
      <c r="S242"/>
      <c r="T242"/>
    </row>
    <row r="243" spans="18:20" x14ac:dyDescent="0.25">
      <c r="R243"/>
      <c r="S243"/>
      <c r="T243"/>
    </row>
    <row r="244" spans="18:20" x14ac:dyDescent="0.25">
      <c r="R244"/>
      <c r="S244"/>
      <c r="T244"/>
    </row>
    <row r="245" spans="18:20" x14ac:dyDescent="0.25">
      <c r="R245"/>
      <c r="S245"/>
      <c r="T245"/>
    </row>
    <row r="246" spans="18:20" x14ac:dyDescent="0.25">
      <c r="R246"/>
      <c r="S246"/>
      <c r="T246"/>
    </row>
    <row r="247" spans="18:20" x14ac:dyDescent="0.25">
      <c r="R247"/>
      <c r="S247"/>
      <c r="T247"/>
    </row>
    <row r="248" spans="18:20" x14ac:dyDescent="0.25">
      <c r="R248"/>
      <c r="S248"/>
      <c r="T248"/>
    </row>
    <row r="249" spans="18:20" x14ac:dyDescent="0.25">
      <c r="R249"/>
      <c r="S249"/>
      <c r="T249"/>
    </row>
    <row r="250" spans="18:20" x14ac:dyDescent="0.25">
      <c r="R250"/>
      <c r="S250"/>
      <c r="T250"/>
    </row>
    <row r="251" spans="18:20" x14ac:dyDescent="0.25">
      <c r="R251"/>
      <c r="S251"/>
      <c r="T251"/>
    </row>
    <row r="252" spans="18:20" x14ac:dyDescent="0.25">
      <c r="R252"/>
      <c r="S252"/>
      <c r="T252"/>
    </row>
    <row r="253" spans="18:20" x14ac:dyDescent="0.25">
      <c r="R253"/>
      <c r="S253"/>
      <c r="T253"/>
    </row>
    <row r="254" spans="18:20" x14ac:dyDescent="0.25">
      <c r="R254"/>
      <c r="S254"/>
      <c r="T254"/>
    </row>
    <row r="255" spans="18:20" x14ac:dyDescent="0.25">
      <c r="R255"/>
      <c r="S255"/>
      <c r="T255"/>
    </row>
    <row r="256" spans="18:20" x14ac:dyDescent="0.25">
      <c r="R256"/>
      <c r="S256"/>
      <c r="T256"/>
    </row>
    <row r="257" spans="18:20" x14ac:dyDescent="0.25">
      <c r="R257"/>
      <c r="S257"/>
      <c r="T257"/>
    </row>
    <row r="258" spans="18:20" x14ac:dyDescent="0.25">
      <c r="R258"/>
      <c r="S258"/>
      <c r="T258"/>
    </row>
    <row r="259" spans="18:20" x14ac:dyDescent="0.25">
      <c r="R259"/>
      <c r="S259"/>
      <c r="T259"/>
    </row>
    <row r="260" spans="18:20" x14ac:dyDescent="0.25">
      <c r="R260"/>
      <c r="S260"/>
      <c r="T260"/>
    </row>
    <row r="261" spans="18:20" x14ac:dyDescent="0.25">
      <c r="R261"/>
      <c r="S261"/>
      <c r="T261"/>
    </row>
    <row r="262" spans="18:20" x14ac:dyDescent="0.25">
      <c r="R262"/>
      <c r="S262"/>
      <c r="T262"/>
    </row>
    <row r="263" spans="18:20" x14ac:dyDescent="0.25">
      <c r="R263"/>
      <c r="S263"/>
      <c r="T263"/>
    </row>
    <row r="264" spans="18:20" x14ac:dyDescent="0.25">
      <c r="R264"/>
      <c r="S264"/>
      <c r="T264"/>
    </row>
    <row r="265" spans="18:20" x14ac:dyDescent="0.25">
      <c r="R265"/>
      <c r="S265"/>
      <c r="T265"/>
    </row>
    <row r="266" spans="18:20" x14ac:dyDescent="0.25">
      <c r="R266"/>
      <c r="S266"/>
      <c r="T266"/>
    </row>
    <row r="267" spans="18:20" x14ac:dyDescent="0.25">
      <c r="R267"/>
      <c r="S267"/>
      <c r="T267"/>
    </row>
    <row r="268" spans="18:20" x14ac:dyDescent="0.25">
      <c r="R268"/>
      <c r="S268"/>
      <c r="T268"/>
    </row>
    <row r="269" spans="18:20" x14ac:dyDescent="0.25">
      <c r="R269"/>
      <c r="S269"/>
      <c r="T269"/>
    </row>
    <row r="270" spans="18:20" x14ac:dyDescent="0.25">
      <c r="R270"/>
      <c r="S270"/>
      <c r="T270"/>
    </row>
    <row r="271" spans="18:20" x14ac:dyDescent="0.25">
      <c r="R271"/>
      <c r="S271"/>
      <c r="T271"/>
    </row>
    <row r="272" spans="18:20" x14ac:dyDescent="0.25">
      <c r="R272"/>
      <c r="S272"/>
      <c r="T272"/>
    </row>
    <row r="273" spans="18:20" x14ac:dyDescent="0.25">
      <c r="R273"/>
      <c r="S273"/>
      <c r="T273"/>
    </row>
    <row r="274" spans="18:20" x14ac:dyDescent="0.25">
      <c r="R274"/>
      <c r="S274"/>
      <c r="T274"/>
    </row>
    <row r="275" spans="18:20" x14ac:dyDescent="0.25">
      <c r="R275"/>
      <c r="S275"/>
      <c r="T275"/>
    </row>
    <row r="276" spans="18:20" x14ac:dyDescent="0.25">
      <c r="R276"/>
      <c r="S276"/>
      <c r="T276"/>
    </row>
    <row r="277" spans="18:20" x14ac:dyDescent="0.25">
      <c r="R277"/>
      <c r="S277"/>
      <c r="T277"/>
    </row>
    <row r="278" spans="18:20" x14ac:dyDescent="0.25">
      <c r="R278"/>
      <c r="S278"/>
      <c r="T278"/>
    </row>
    <row r="279" spans="18:20" x14ac:dyDescent="0.25">
      <c r="R279"/>
      <c r="S279"/>
      <c r="T279"/>
    </row>
    <row r="280" spans="18:20" x14ac:dyDescent="0.25">
      <c r="R280"/>
      <c r="S280"/>
      <c r="T280"/>
    </row>
    <row r="281" spans="18:20" x14ac:dyDescent="0.25">
      <c r="R281"/>
      <c r="S281"/>
      <c r="T281"/>
    </row>
    <row r="282" spans="18:20" x14ac:dyDescent="0.25">
      <c r="R282"/>
      <c r="S282"/>
      <c r="T282"/>
    </row>
    <row r="283" spans="18:20" x14ac:dyDescent="0.25">
      <c r="R283"/>
      <c r="S283"/>
      <c r="T283"/>
    </row>
    <row r="284" spans="18:20" x14ac:dyDescent="0.25">
      <c r="R284"/>
      <c r="S284"/>
      <c r="T284"/>
    </row>
    <row r="285" spans="18:20" x14ac:dyDescent="0.25">
      <c r="R285"/>
      <c r="S285"/>
      <c r="T285"/>
    </row>
    <row r="286" spans="18:20" x14ac:dyDescent="0.25">
      <c r="R286"/>
      <c r="S286"/>
      <c r="T286"/>
    </row>
    <row r="287" spans="18:20" x14ac:dyDescent="0.25">
      <c r="R287"/>
      <c r="S287"/>
      <c r="T287"/>
    </row>
    <row r="288" spans="18:20" x14ac:dyDescent="0.25">
      <c r="R288"/>
      <c r="S288"/>
      <c r="T288"/>
    </row>
    <row r="289" spans="18:20" x14ac:dyDescent="0.25">
      <c r="R289"/>
      <c r="S289"/>
      <c r="T289"/>
    </row>
    <row r="290" spans="18:20" x14ac:dyDescent="0.25">
      <c r="R290"/>
      <c r="S290"/>
      <c r="T290"/>
    </row>
    <row r="291" spans="18:20" x14ac:dyDescent="0.25">
      <c r="R291"/>
      <c r="S291"/>
      <c r="T291"/>
    </row>
    <row r="292" spans="18:20" x14ac:dyDescent="0.25">
      <c r="R292"/>
      <c r="S292"/>
      <c r="T292"/>
    </row>
    <row r="293" spans="18:20" x14ac:dyDescent="0.25">
      <c r="R293"/>
      <c r="S293"/>
      <c r="T293"/>
    </row>
    <row r="294" spans="18:20" x14ac:dyDescent="0.25">
      <c r="R294"/>
      <c r="S294"/>
      <c r="T294"/>
    </row>
    <row r="295" spans="18:20" x14ac:dyDescent="0.25">
      <c r="R295"/>
      <c r="S295"/>
      <c r="T295"/>
    </row>
    <row r="296" spans="18:20" x14ac:dyDescent="0.25">
      <c r="R296"/>
      <c r="S296"/>
      <c r="T296"/>
    </row>
    <row r="297" spans="18:20" x14ac:dyDescent="0.25">
      <c r="R297"/>
      <c r="S297"/>
      <c r="T297"/>
    </row>
    <row r="298" spans="18:20" x14ac:dyDescent="0.25">
      <c r="R298"/>
      <c r="S298"/>
      <c r="T298"/>
    </row>
    <row r="299" spans="18:20" x14ac:dyDescent="0.25">
      <c r="R299"/>
      <c r="S299"/>
      <c r="T299"/>
    </row>
    <row r="300" spans="18:20" x14ac:dyDescent="0.25">
      <c r="R300"/>
      <c r="S300"/>
      <c r="T300"/>
    </row>
    <row r="301" spans="18:20" x14ac:dyDescent="0.25">
      <c r="R301"/>
      <c r="S301"/>
      <c r="T301"/>
    </row>
    <row r="302" spans="18:20" x14ac:dyDescent="0.25">
      <c r="R302"/>
      <c r="S302"/>
      <c r="T302"/>
    </row>
    <row r="303" spans="18:20" x14ac:dyDescent="0.25">
      <c r="R303"/>
      <c r="S303"/>
      <c r="T303"/>
    </row>
    <row r="304" spans="18:20" x14ac:dyDescent="0.25">
      <c r="R304"/>
      <c r="S304"/>
      <c r="T304"/>
    </row>
    <row r="305" spans="18:20" x14ac:dyDescent="0.25">
      <c r="R305"/>
      <c r="S305"/>
      <c r="T305"/>
    </row>
    <row r="306" spans="18:20" x14ac:dyDescent="0.25">
      <c r="R306"/>
      <c r="S306"/>
      <c r="T306"/>
    </row>
    <row r="307" spans="18:20" x14ac:dyDescent="0.25">
      <c r="R307"/>
      <c r="S307"/>
      <c r="T307"/>
    </row>
    <row r="308" spans="18:20" x14ac:dyDescent="0.25">
      <c r="R308"/>
      <c r="S308"/>
      <c r="T308"/>
    </row>
    <row r="309" spans="18:20" x14ac:dyDescent="0.25">
      <c r="R309"/>
      <c r="S309"/>
      <c r="T309"/>
    </row>
    <row r="310" spans="18:20" x14ac:dyDescent="0.25">
      <c r="R310"/>
      <c r="S310"/>
      <c r="T310"/>
    </row>
    <row r="311" spans="18:20" x14ac:dyDescent="0.25">
      <c r="R311"/>
      <c r="S311"/>
      <c r="T311"/>
    </row>
    <row r="312" spans="18:20" x14ac:dyDescent="0.25">
      <c r="R312"/>
      <c r="S312"/>
      <c r="T312"/>
    </row>
    <row r="313" spans="18:20" x14ac:dyDescent="0.25">
      <c r="R313"/>
      <c r="S313"/>
      <c r="T313"/>
    </row>
    <row r="314" spans="18:20" x14ac:dyDescent="0.25">
      <c r="R314"/>
      <c r="S314"/>
      <c r="T314"/>
    </row>
    <row r="315" spans="18:20" x14ac:dyDescent="0.25">
      <c r="R315"/>
      <c r="S315"/>
      <c r="T315"/>
    </row>
    <row r="316" spans="18:20" x14ac:dyDescent="0.25">
      <c r="R316"/>
      <c r="S316"/>
      <c r="T316"/>
    </row>
    <row r="317" spans="18:20" x14ac:dyDescent="0.25">
      <c r="R317"/>
      <c r="S317"/>
      <c r="T317"/>
    </row>
    <row r="318" spans="18:20" x14ac:dyDescent="0.25">
      <c r="R318"/>
      <c r="S318"/>
      <c r="T318"/>
    </row>
    <row r="319" spans="18:20" x14ac:dyDescent="0.25">
      <c r="R319"/>
      <c r="S319"/>
      <c r="T319"/>
    </row>
    <row r="320" spans="18:20" x14ac:dyDescent="0.25">
      <c r="R320"/>
      <c r="S320"/>
      <c r="T320"/>
    </row>
    <row r="321" spans="18:20" x14ac:dyDescent="0.25">
      <c r="R321"/>
      <c r="S321"/>
      <c r="T321"/>
    </row>
    <row r="322" spans="18:20" x14ac:dyDescent="0.25">
      <c r="R322"/>
      <c r="S322"/>
      <c r="T322"/>
    </row>
    <row r="323" spans="18:20" x14ac:dyDescent="0.25">
      <c r="R323"/>
      <c r="S323"/>
      <c r="T323"/>
    </row>
    <row r="324" spans="18:20" x14ac:dyDescent="0.25">
      <c r="R324"/>
      <c r="S324"/>
      <c r="T324"/>
    </row>
    <row r="325" spans="18:20" x14ac:dyDescent="0.25">
      <c r="R325"/>
      <c r="S325"/>
      <c r="T325"/>
    </row>
    <row r="326" spans="18:20" x14ac:dyDescent="0.25">
      <c r="R326"/>
      <c r="S326"/>
      <c r="T326"/>
    </row>
    <row r="327" spans="18:20" x14ac:dyDescent="0.25">
      <c r="R327"/>
      <c r="S327"/>
      <c r="T327"/>
    </row>
    <row r="328" spans="18:20" x14ac:dyDescent="0.25">
      <c r="R328"/>
      <c r="S328"/>
      <c r="T328"/>
    </row>
    <row r="329" spans="18:20" x14ac:dyDescent="0.25">
      <c r="R329"/>
      <c r="S329"/>
      <c r="T329"/>
    </row>
    <row r="330" spans="18:20" x14ac:dyDescent="0.25">
      <c r="R330"/>
      <c r="S330"/>
      <c r="T330"/>
    </row>
    <row r="331" spans="18:20" x14ac:dyDescent="0.25">
      <c r="R331"/>
      <c r="S331"/>
      <c r="T331"/>
    </row>
    <row r="332" spans="18:20" x14ac:dyDescent="0.25">
      <c r="R332"/>
      <c r="S332"/>
      <c r="T332"/>
    </row>
    <row r="333" spans="18:20" x14ac:dyDescent="0.25">
      <c r="R333"/>
      <c r="S333"/>
      <c r="T333"/>
    </row>
    <row r="334" spans="18:20" x14ac:dyDescent="0.25">
      <c r="R334"/>
      <c r="S334"/>
      <c r="T334"/>
    </row>
    <row r="335" spans="18:20" x14ac:dyDescent="0.25">
      <c r="R335"/>
      <c r="S335"/>
      <c r="T335"/>
    </row>
    <row r="336" spans="18:20" x14ac:dyDescent="0.25">
      <c r="R336"/>
      <c r="S336"/>
      <c r="T336"/>
    </row>
    <row r="337" spans="18:20" x14ac:dyDescent="0.25">
      <c r="R337"/>
      <c r="S337"/>
      <c r="T337"/>
    </row>
    <row r="338" spans="18:20" x14ac:dyDescent="0.25">
      <c r="R338"/>
      <c r="S338"/>
      <c r="T338"/>
    </row>
    <row r="339" spans="18:20" x14ac:dyDescent="0.25">
      <c r="R339"/>
      <c r="S339"/>
      <c r="T339"/>
    </row>
    <row r="340" spans="18:20" x14ac:dyDescent="0.25">
      <c r="R340"/>
      <c r="S340"/>
      <c r="T340"/>
    </row>
    <row r="341" spans="18:20" x14ac:dyDescent="0.25">
      <c r="R341"/>
      <c r="S341"/>
      <c r="T341"/>
    </row>
    <row r="342" spans="18:20" x14ac:dyDescent="0.25">
      <c r="R342"/>
      <c r="S342"/>
      <c r="T342"/>
    </row>
    <row r="343" spans="18:20" x14ac:dyDescent="0.25">
      <c r="R343"/>
      <c r="S343"/>
      <c r="T343"/>
    </row>
    <row r="344" spans="18:20" x14ac:dyDescent="0.25">
      <c r="R344"/>
      <c r="S344"/>
      <c r="T344"/>
    </row>
    <row r="345" spans="18:20" x14ac:dyDescent="0.25">
      <c r="R345"/>
      <c r="S345"/>
      <c r="T345"/>
    </row>
    <row r="346" spans="18:20" x14ac:dyDescent="0.25">
      <c r="R346"/>
      <c r="S346"/>
      <c r="T346"/>
    </row>
    <row r="347" spans="18:20" x14ac:dyDescent="0.25">
      <c r="R347"/>
      <c r="S347"/>
      <c r="T347"/>
    </row>
    <row r="348" spans="18:20" x14ac:dyDescent="0.25">
      <c r="R348"/>
      <c r="S348"/>
      <c r="T348"/>
    </row>
    <row r="349" spans="18:20" x14ac:dyDescent="0.25">
      <c r="R349"/>
      <c r="S349"/>
      <c r="T349"/>
    </row>
    <row r="350" spans="18:20" x14ac:dyDescent="0.25">
      <c r="R350"/>
      <c r="S350"/>
      <c r="T350"/>
    </row>
    <row r="351" spans="18:20" x14ac:dyDescent="0.25">
      <c r="R351"/>
      <c r="S351"/>
      <c r="T351"/>
    </row>
    <row r="352" spans="18:20" x14ac:dyDescent="0.25">
      <c r="R352"/>
      <c r="S352"/>
      <c r="T352"/>
    </row>
    <row r="353" spans="18:20" x14ac:dyDescent="0.25">
      <c r="R353"/>
      <c r="S353"/>
      <c r="T353"/>
    </row>
    <row r="354" spans="18:20" x14ac:dyDescent="0.25">
      <c r="R354"/>
      <c r="S354"/>
      <c r="T354"/>
    </row>
    <row r="355" spans="18:20" x14ac:dyDescent="0.25">
      <c r="R355"/>
      <c r="S355"/>
      <c r="T355"/>
    </row>
    <row r="356" spans="18:20" x14ac:dyDescent="0.25">
      <c r="R356"/>
      <c r="S356"/>
      <c r="T356"/>
    </row>
    <row r="357" spans="18:20" x14ac:dyDescent="0.25">
      <c r="R357"/>
      <c r="S357"/>
      <c r="T357"/>
    </row>
    <row r="358" spans="18:20" x14ac:dyDescent="0.25">
      <c r="R358"/>
      <c r="S358"/>
      <c r="T358"/>
    </row>
    <row r="359" spans="18:20" x14ac:dyDescent="0.25">
      <c r="R359"/>
      <c r="S359"/>
      <c r="T359"/>
    </row>
    <row r="360" spans="18:20" x14ac:dyDescent="0.25">
      <c r="R360"/>
      <c r="S360"/>
      <c r="T360"/>
    </row>
    <row r="361" spans="18:20" x14ac:dyDescent="0.25">
      <c r="R361"/>
      <c r="S361"/>
      <c r="T361"/>
    </row>
    <row r="362" spans="18:20" x14ac:dyDescent="0.25">
      <c r="R362"/>
      <c r="S362"/>
      <c r="T362"/>
    </row>
    <row r="363" spans="18:20" x14ac:dyDescent="0.25">
      <c r="R363"/>
      <c r="S363"/>
      <c r="T363"/>
    </row>
    <row r="364" spans="18:20" x14ac:dyDescent="0.25">
      <c r="R364"/>
      <c r="S364"/>
      <c r="T364"/>
    </row>
    <row r="365" spans="18:20" x14ac:dyDescent="0.25">
      <c r="R365"/>
      <c r="S365"/>
      <c r="T365"/>
    </row>
    <row r="366" spans="18:20" x14ac:dyDescent="0.25">
      <c r="R366"/>
      <c r="S366"/>
      <c r="T366"/>
    </row>
    <row r="367" spans="18:20" x14ac:dyDescent="0.25">
      <c r="R367"/>
      <c r="S367"/>
      <c r="T367"/>
    </row>
    <row r="368" spans="18:20" x14ac:dyDescent="0.25">
      <c r="R368"/>
      <c r="S368"/>
      <c r="T368"/>
    </row>
    <row r="369" spans="4:20" x14ac:dyDescent="0.25">
      <c r="R369"/>
      <c r="S369"/>
      <c r="T369"/>
    </row>
    <row r="370" spans="4:20" x14ac:dyDescent="0.25">
      <c r="R370"/>
      <c r="S370"/>
      <c r="T370"/>
    </row>
    <row r="371" spans="4:20" x14ac:dyDescent="0.25">
      <c r="R371"/>
      <c r="S371"/>
      <c r="T371"/>
    </row>
    <row r="372" spans="4:20" x14ac:dyDescent="0.25">
      <c r="R372"/>
      <c r="S372"/>
      <c r="T372"/>
    </row>
    <row r="373" spans="4:20" x14ac:dyDescent="0.25">
      <c r="R373"/>
      <c r="S373"/>
      <c r="T373"/>
    </row>
    <row r="374" spans="4:20" x14ac:dyDescent="0.25">
      <c r="R374"/>
      <c r="S374"/>
      <c r="T374"/>
    </row>
    <row r="375" spans="4:20" x14ac:dyDescent="0.25">
      <c r="R375"/>
      <c r="S375"/>
      <c r="T375"/>
    </row>
    <row r="376" spans="4:20" x14ac:dyDescent="0.25">
      <c r="R376"/>
      <c r="S376"/>
      <c r="T376"/>
    </row>
    <row r="377" spans="4:20" x14ac:dyDescent="0.25">
      <c r="R377"/>
      <c r="S377"/>
      <c r="T377"/>
    </row>
    <row r="382" spans="4:20" x14ac:dyDescent="0.25">
      <c r="D382" s="15"/>
      <c r="E382" s="16"/>
      <c r="F382" s="16"/>
      <c r="G382" s="16"/>
    </row>
    <row r="383" spans="4:20" x14ac:dyDescent="0.25">
      <c r="D383" s="15"/>
      <c r="E383" s="16"/>
      <c r="F383" s="16"/>
      <c r="G383" s="16"/>
    </row>
    <row r="384" spans="4:20" x14ac:dyDescent="0.25">
      <c r="D384" s="15"/>
      <c r="E384" s="16"/>
      <c r="F384" s="16"/>
      <c r="G384" s="16"/>
    </row>
    <row r="385" spans="4:22" x14ac:dyDescent="0.25">
      <c r="D385" s="15"/>
      <c r="E385" s="16"/>
      <c r="F385" s="16"/>
      <c r="G385" s="16"/>
      <c r="V385" t="s">
        <v>28</v>
      </c>
    </row>
    <row r="386" spans="4:22" x14ac:dyDescent="0.25">
      <c r="D386" s="15"/>
      <c r="E386" s="16"/>
      <c r="F386" s="16"/>
      <c r="G386" s="16"/>
      <c r="H386" s="16"/>
    </row>
    <row r="387" spans="4:22" x14ac:dyDescent="0.25">
      <c r="D387" s="15"/>
      <c r="E387" s="16"/>
      <c r="F387" s="16"/>
      <c r="G387" s="16"/>
    </row>
  </sheetData>
  <autoFilter ref="A2:T331"/>
  <mergeCells count="1">
    <mergeCell ref="A1:T1"/>
  </mergeCells>
  <conditionalFormatting sqref="G2:G226">
    <cfRule type="duplicateValues" dxfId="8" priority="6"/>
  </conditionalFormatting>
  <dataValidations count="3">
    <dataValidation type="decimal" allowBlank="1" showInputMessage="1" showErrorMessage="1" sqref="N4:N12 N26:N36">
      <formula1>0</formula1>
      <formula2>10000.99</formula2>
    </dataValidation>
    <dataValidation type="decimal" allowBlank="1" showInputMessage="1" showErrorMessage="1" sqref="R4:R12 S12 S4:T11 T158 R26:T36">
      <formula1>0</formula1>
      <formula2>100000000</formula2>
    </dataValidation>
    <dataValidation type="whole" allowBlank="1" showInputMessage="1" showErrorMessage="1" errorTitle="Sólo numero enteros" error="Sólo números enteros" sqref="H4:M12 H26:M36 H72:M79">
      <formula1>0</formula1>
      <formula2>100</formula2>
    </dataValidation>
  </dataValidations>
  <pageMargins left="0.7" right="0.7" top="0.75" bottom="0.75" header="0.3" footer="0.3"/>
  <pageSetup paperSize="9"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[1]Breakdown!#REF!</xm:f>
          </x14:formula1>
          <xm:sqref>O4:O12 O26:O36</xm:sqref>
        </x14:dataValidation>
        <x14:dataValidation type="list" allowBlank="1" showInputMessage="1" showErrorMessage="1">
          <x14:formula1>
            <xm:f>[4]Breakdown!#REF!</xm:f>
          </x14:formula1>
          <xm:sqref>O72:O75</xm:sqref>
        </x14:dataValidation>
        <x14:dataValidation type="list" allowBlank="1" showInputMessage="1" showErrorMessage="1">
          <x14:formula1>
            <xm:f>[4]Breakdown!#REF!</xm:f>
          </x14:formula1>
          <xm:sqref>O76:O79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70" zoomScaleNormal="70" workbookViewId="0">
      <selection activeCell="L25" sqref="L25"/>
    </sheetView>
  </sheetViews>
  <sheetFormatPr baseColWidth="10" defaultRowHeight="15" x14ac:dyDescent="0.25"/>
  <cols>
    <col min="1" max="2" width="23.42578125" style="42" customWidth="1"/>
    <col min="3" max="4" width="32" style="42" customWidth="1"/>
    <col min="5" max="5" width="26.7109375" style="42" customWidth="1"/>
    <col min="6" max="12" width="11.5703125" style="42"/>
    <col min="13" max="13" width="21.5703125" style="43" customWidth="1"/>
    <col min="14" max="14" width="18.5703125" style="43" customWidth="1"/>
    <col min="15" max="15" width="17.140625" style="43" customWidth="1"/>
    <col min="16" max="16" width="15.85546875" style="43" customWidth="1"/>
    <col min="17" max="17" width="19.85546875" style="43" customWidth="1"/>
  </cols>
  <sheetData>
    <row r="1" spans="1:20" ht="21" x14ac:dyDescent="0.35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0" x14ac:dyDescent="0.2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12" t="s">
        <v>6</v>
      </c>
      <c r="G2" s="1" t="s">
        <v>7</v>
      </c>
      <c r="H2" s="1" t="s">
        <v>8</v>
      </c>
      <c r="I2" s="1" t="s">
        <v>9</v>
      </c>
      <c r="J2" s="11" t="s">
        <v>10</v>
      </c>
      <c r="K2" s="8" t="s">
        <v>11</v>
      </c>
      <c r="L2" s="4" t="s">
        <v>25</v>
      </c>
      <c r="M2" s="9" t="s">
        <v>13</v>
      </c>
      <c r="N2" s="10" t="s">
        <v>14</v>
      </c>
      <c r="O2" s="10" t="s">
        <v>26</v>
      </c>
      <c r="P2" s="10" t="s">
        <v>15</v>
      </c>
      <c r="Q2" s="10" t="s">
        <v>16</v>
      </c>
    </row>
    <row r="3" spans="1:20" s="129" customFormat="1" x14ac:dyDescent="0.25">
      <c r="A3" s="1" t="s">
        <v>45</v>
      </c>
      <c r="B3" s="1" t="s">
        <v>27</v>
      </c>
      <c r="C3" s="1" t="s">
        <v>42</v>
      </c>
      <c r="D3" s="62" t="s">
        <v>528</v>
      </c>
      <c r="E3" s="62">
        <v>1</v>
      </c>
      <c r="F3" s="27"/>
      <c r="G3" s="27"/>
      <c r="H3" s="27">
        <v>1</v>
      </c>
      <c r="I3" s="27"/>
      <c r="J3" s="27"/>
      <c r="K3" s="27"/>
      <c r="L3" s="27">
        <v>3</v>
      </c>
      <c r="M3" s="63">
        <v>21904.23</v>
      </c>
      <c r="N3" s="63">
        <v>4599.8900000000003</v>
      </c>
      <c r="O3" s="64">
        <v>2299.9450000000002</v>
      </c>
      <c r="P3" s="63">
        <v>2299.9499999999998</v>
      </c>
      <c r="Q3" s="64">
        <v>-4.999999999654392E-3</v>
      </c>
    </row>
    <row r="4" spans="1:20" x14ac:dyDescent="0.25">
      <c r="A4" s="1" t="s">
        <v>45</v>
      </c>
      <c r="B4" s="1" t="s">
        <v>193</v>
      </c>
      <c r="C4" s="1" t="s">
        <v>194</v>
      </c>
      <c r="D4" s="62" t="s">
        <v>195</v>
      </c>
      <c r="E4" s="62">
        <v>1</v>
      </c>
      <c r="F4" s="27">
        <v>1</v>
      </c>
      <c r="G4" s="27"/>
      <c r="H4" s="27"/>
      <c r="I4" s="27"/>
      <c r="J4" s="27"/>
      <c r="K4" s="27">
        <v>1</v>
      </c>
      <c r="L4" s="27">
        <v>5</v>
      </c>
      <c r="M4" s="63">
        <v>32434.5</v>
      </c>
      <c r="N4" s="63">
        <v>1297.3800000000001</v>
      </c>
      <c r="O4" s="64">
        <v>648.69000000000005</v>
      </c>
      <c r="P4" s="73">
        <v>648.70000000000005</v>
      </c>
      <c r="Q4" s="64">
        <v>-9.9999999999909051E-3</v>
      </c>
    </row>
    <row r="5" spans="1:20" x14ac:dyDescent="0.25">
      <c r="A5" s="1" t="s">
        <v>45</v>
      </c>
      <c r="B5" s="1" t="s">
        <v>242</v>
      </c>
      <c r="C5" s="1" t="s">
        <v>243</v>
      </c>
      <c r="D5" s="62" t="s">
        <v>271</v>
      </c>
      <c r="E5" s="62">
        <v>4</v>
      </c>
      <c r="F5" s="27"/>
      <c r="G5" s="27"/>
      <c r="H5" s="27"/>
      <c r="I5" s="27">
        <v>2</v>
      </c>
      <c r="J5" s="27">
        <v>2</v>
      </c>
      <c r="K5" s="27">
        <v>4</v>
      </c>
      <c r="L5" s="27">
        <v>173.83</v>
      </c>
      <c r="M5" s="63">
        <v>301942.71000000002</v>
      </c>
      <c r="N5" s="63">
        <v>21136</v>
      </c>
      <c r="O5" s="64">
        <v>10568</v>
      </c>
      <c r="P5" s="63">
        <v>0</v>
      </c>
      <c r="Q5" s="64">
        <v>10568</v>
      </c>
    </row>
    <row r="6" spans="1:20" x14ac:dyDescent="0.25">
      <c r="A6" s="1" t="s">
        <v>45</v>
      </c>
      <c r="B6" s="1" t="s">
        <v>242</v>
      </c>
      <c r="C6" s="1" t="s">
        <v>258</v>
      </c>
      <c r="D6" s="62" t="s">
        <v>287</v>
      </c>
      <c r="E6" s="62">
        <v>16</v>
      </c>
      <c r="F6" s="27">
        <v>1</v>
      </c>
      <c r="G6" s="27"/>
      <c r="H6" s="27"/>
      <c r="I6" s="27">
        <v>15</v>
      </c>
      <c r="J6" s="27"/>
      <c r="K6" s="27">
        <v>16</v>
      </c>
      <c r="L6" s="27">
        <v>12.45</v>
      </c>
      <c r="M6" s="63">
        <v>17292.46</v>
      </c>
      <c r="N6" s="63">
        <v>1210.42</v>
      </c>
      <c r="O6" s="64">
        <v>605.21</v>
      </c>
      <c r="P6" s="63"/>
      <c r="Q6" s="64">
        <v>605.21</v>
      </c>
    </row>
    <row r="7" spans="1:20" x14ac:dyDescent="0.25">
      <c r="A7" s="1" t="s">
        <v>45</v>
      </c>
      <c r="B7" s="1" t="s">
        <v>338</v>
      </c>
      <c r="C7" s="1" t="s">
        <v>337</v>
      </c>
      <c r="D7" s="62" t="s">
        <v>385</v>
      </c>
      <c r="E7" s="62">
        <v>1</v>
      </c>
      <c r="F7" s="27"/>
      <c r="G7" s="27"/>
      <c r="H7" s="27">
        <v>1</v>
      </c>
      <c r="I7" s="27"/>
      <c r="J7" s="27"/>
      <c r="K7" s="27">
        <v>1</v>
      </c>
      <c r="L7" s="27">
        <v>1</v>
      </c>
      <c r="M7" s="63">
        <v>2239.42</v>
      </c>
      <c r="N7" s="63">
        <v>89.58</v>
      </c>
      <c r="O7" s="64">
        <v>44.79</v>
      </c>
      <c r="P7" s="63"/>
      <c r="Q7" s="64">
        <v>44.79</v>
      </c>
    </row>
    <row r="8" spans="1:20" x14ac:dyDescent="0.25">
      <c r="A8" s="1" t="s">
        <v>45</v>
      </c>
      <c r="B8" s="1" t="s">
        <v>437</v>
      </c>
      <c r="C8" s="1" t="s">
        <v>436</v>
      </c>
      <c r="D8" s="62" t="s">
        <v>525</v>
      </c>
      <c r="E8" s="62">
        <f t="shared" ref="E8:E13" si="0">F8+G8+H8+I8+J8</f>
        <v>1</v>
      </c>
      <c r="F8" s="27"/>
      <c r="G8" s="27"/>
      <c r="H8" s="27">
        <v>1</v>
      </c>
      <c r="I8" s="27"/>
      <c r="J8" s="27"/>
      <c r="K8" s="27">
        <v>1</v>
      </c>
      <c r="L8" s="27">
        <v>0.13550000000000001</v>
      </c>
      <c r="M8" s="63">
        <v>1465.1438850000002</v>
      </c>
      <c r="N8" s="63">
        <v>102.56007195000002</v>
      </c>
      <c r="O8" s="64">
        <f t="shared" ref="O8:O13" si="1">N8/2</f>
        <v>51.280035975000011</v>
      </c>
      <c r="P8" s="63"/>
      <c r="Q8" s="64">
        <f t="shared" ref="Q8:Q13" si="2">O8-P8</f>
        <v>51.280035975000011</v>
      </c>
    </row>
    <row r="9" spans="1:20" x14ac:dyDescent="0.25">
      <c r="A9" s="1" t="s">
        <v>45</v>
      </c>
      <c r="B9" s="1" t="s">
        <v>437</v>
      </c>
      <c r="C9" s="1" t="s">
        <v>436</v>
      </c>
      <c r="D9" s="62" t="s">
        <v>526</v>
      </c>
      <c r="E9" s="62">
        <f t="shared" si="0"/>
        <v>3</v>
      </c>
      <c r="F9" s="27"/>
      <c r="G9" s="27"/>
      <c r="H9" s="27">
        <v>3</v>
      </c>
      <c r="I9" s="27"/>
      <c r="J9" s="27"/>
      <c r="K9" s="27">
        <v>2</v>
      </c>
      <c r="L9" s="27">
        <v>0.48</v>
      </c>
      <c r="M9" s="63">
        <v>6018.7163999999993</v>
      </c>
      <c r="N9" s="63">
        <v>421.31014800000003</v>
      </c>
      <c r="O9" s="64">
        <f t="shared" si="1"/>
        <v>210.65507400000001</v>
      </c>
      <c r="P9" s="63"/>
      <c r="Q9" s="64">
        <f t="shared" si="2"/>
        <v>210.65507400000001</v>
      </c>
    </row>
    <row r="10" spans="1:20" x14ac:dyDescent="0.25">
      <c r="A10" s="1" t="s">
        <v>45</v>
      </c>
      <c r="B10" s="1" t="s">
        <v>437</v>
      </c>
      <c r="C10" s="1" t="s">
        <v>436</v>
      </c>
      <c r="D10" s="62" t="s">
        <v>527</v>
      </c>
      <c r="E10" s="62">
        <f t="shared" si="0"/>
        <v>3</v>
      </c>
      <c r="F10" s="27"/>
      <c r="G10" s="27"/>
      <c r="H10" s="27">
        <v>3</v>
      </c>
      <c r="I10" s="27"/>
      <c r="J10" s="27"/>
      <c r="K10" s="27">
        <v>3</v>
      </c>
      <c r="L10" s="27">
        <v>5.1400000000000006</v>
      </c>
      <c r="M10" s="153">
        <v>59427.446400000001</v>
      </c>
      <c r="N10" s="153">
        <v>3565.6467840000005</v>
      </c>
      <c r="O10" s="64">
        <f t="shared" si="1"/>
        <v>1782.8233920000002</v>
      </c>
      <c r="P10" s="63"/>
      <c r="Q10" s="64">
        <f t="shared" si="2"/>
        <v>1782.8233920000002</v>
      </c>
    </row>
    <row r="11" spans="1:20" x14ac:dyDescent="0.25">
      <c r="A11" s="1" t="s">
        <v>45</v>
      </c>
      <c r="B11" s="1" t="s">
        <v>437</v>
      </c>
      <c r="C11" s="1" t="s">
        <v>436</v>
      </c>
      <c r="D11" s="62" t="s">
        <v>528</v>
      </c>
      <c r="E11" s="62">
        <f t="shared" si="0"/>
        <v>1</v>
      </c>
      <c r="F11" s="27"/>
      <c r="G11" s="27"/>
      <c r="H11" s="27">
        <v>1</v>
      </c>
      <c r="I11" s="27"/>
      <c r="J11" s="27"/>
      <c r="K11" s="27">
        <v>1</v>
      </c>
      <c r="L11" s="27">
        <v>7.93</v>
      </c>
      <c r="M11" s="153">
        <v>59843.507100000003</v>
      </c>
      <c r="N11" s="153">
        <v>4189.045497000001</v>
      </c>
      <c r="O11" s="64">
        <f t="shared" si="1"/>
        <v>2094.5227485000005</v>
      </c>
      <c r="P11" s="63"/>
      <c r="Q11" s="64">
        <f t="shared" si="2"/>
        <v>2094.5227485000005</v>
      </c>
    </row>
    <row r="12" spans="1:20" x14ac:dyDescent="0.25">
      <c r="A12" s="1" t="s">
        <v>45</v>
      </c>
      <c r="B12" s="1" t="s">
        <v>437</v>
      </c>
      <c r="C12" s="1" t="s">
        <v>436</v>
      </c>
      <c r="D12" s="62" t="s">
        <v>529</v>
      </c>
      <c r="E12" s="62">
        <f t="shared" si="0"/>
        <v>2</v>
      </c>
      <c r="F12" s="27"/>
      <c r="G12" s="27"/>
      <c r="H12" s="27">
        <v>2</v>
      </c>
      <c r="I12" s="27"/>
      <c r="J12" s="27"/>
      <c r="K12" s="27">
        <v>2</v>
      </c>
      <c r="L12" s="27">
        <v>0.78</v>
      </c>
      <c r="M12" s="153">
        <v>8645.4809999999998</v>
      </c>
      <c r="N12" s="63">
        <v>518.72886000000005</v>
      </c>
      <c r="O12" s="64">
        <f t="shared" si="1"/>
        <v>259.36443000000003</v>
      </c>
      <c r="P12" s="63"/>
      <c r="Q12" s="64">
        <f t="shared" si="2"/>
        <v>259.36443000000003</v>
      </c>
    </row>
    <row r="13" spans="1:20" x14ac:dyDescent="0.25">
      <c r="A13" s="1" t="s">
        <v>45</v>
      </c>
      <c r="B13" s="1" t="s">
        <v>437</v>
      </c>
      <c r="C13" s="1" t="s">
        <v>436</v>
      </c>
      <c r="D13" s="62" t="s">
        <v>385</v>
      </c>
      <c r="E13" s="62">
        <f t="shared" si="0"/>
        <v>1</v>
      </c>
      <c r="F13" s="27"/>
      <c r="G13" s="27"/>
      <c r="H13" s="27">
        <v>1</v>
      </c>
      <c r="I13" s="27"/>
      <c r="J13" s="27"/>
      <c r="K13" s="27">
        <v>1</v>
      </c>
      <c r="L13" s="27">
        <v>1</v>
      </c>
      <c r="M13" s="63">
        <v>4463.71</v>
      </c>
      <c r="N13" s="63">
        <v>312.45970000000005</v>
      </c>
      <c r="O13" s="64">
        <f t="shared" si="1"/>
        <v>156.22985000000003</v>
      </c>
      <c r="P13" s="63"/>
      <c r="Q13" s="64">
        <f t="shared" si="2"/>
        <v>156.22985000000003</v>
      </c>
    </row>
    <row r="14" spans="1:20" x14ac:dyDescent="0.25">
      <c r="A14" s="1" t="s">
        <v>45</v>
      </c>
      <c r="B14" s="1" t="s">
        <v>566</v>
      </c>
      <c r="C14" s="1" t="s">
        <v>565</v>
      </c>
      <c r="D14" s="62" t="s">
        <v>271</v>
      </c>
      <c r="E14" s="62">
        <v>35</v>
      </c>
      <c r="F14" s="27">
        <v>15</v>
      </c>
      <c r="G14" s="27">
        <v>4</v>
      </c>
      <c r="H14" s="27">
        <v>2</v>
      </c>
      <c r="I14" s="27">
        <v>14</v>
      </c>
      <c r="J14" s="27"/>
      <c r="K14" s="27">
        <v>25</v>
      </c>
      <c r="L14" s="27">
        <v>445</v>
      </c>
      <c r="M14" s="63">
        <v>765028.022</v>
      </c>
      <c r="N14" s="63">
        <v>53551.961540000011</v>
      </c>
      <c r="O14" s="64">
        <v>26775.980770000006</v>
      </c>
      <c r="P14" s="63">
        <v>26775.980770000006</v>
      </c>
      <c r="Q14" s="64">
        <v>0</v>
      </c>
    </row>
    <row r="15" spans="1:20" x14ac:dyDescent="0.25">
      <c r="A15" s="1" t="s">
        <v>45</v>
      </c>
      <c r="B15" s="1" t="s">
        <v>566</v>
      </c>
      <c r="C15" s="1" t="s">
        <v>685</v>
      </c>
      <c r="D15" s="62" t="s">
        <v>271</v>
      </c>
      <c r="E15" s="62">
        <f t="shared" ref="E15:E16" si="3">F15+G15+H15+I15+J15</f>
        <v>4</v>
      </c>
      <c r="F15" s="27">
        <v>2</v>
      </c>
      <c r="G15" s="27">
        <v>1</v>
      </c>
      <c r="H15" s="27">
        <v>1</v>
      </c>
      <c r="I15" s="27"/>
      <c r="J15" s="27"/>
      <c r="K15" s="27">
        <v>3</v>
      </c>
      <c r="L15" s="27">
        <v>22.8</v>
      </c>
      <c r="M15" s="64">
        <v>33840.444000000003</v>
      </c>
      <c r="N15" s="64">
        <v>2368.8310800000004</v>
      </c>
      <c r="O15" s="64">
        <f t="shared" ref="O15:O16" si="4">N15/2</f>
        <v>1184.4155400000002</v>
      </c>
      <c r="P15" s="63">
        <v>1184.42</v>
      </c>
      <c r="Q15" s="64">
        <f t="shared" ref="Q15:Q16" si="5">O15-P15</f>
        <v>-4.4599999998808926E-3</v>
      </c>
    </row>
    <row r="16" spans="1:20" x14ac:dyDescent="0.25">
      <c r="A16" s="175" t="s">
        <v>45</v>
      </c>
      <c r="B16" s="175" t="s">
        <v>566</v>
      </c>
      <c r="C16" s="175" t="s">
        <v>759</v>
      </c>
      <c r="D16" s="162" t="s">
        <v>271</v>
      </c>
      <c r="E16" s="162">
        <f t="shared" si="3"/>
        <v>4</v>
      </c>
      <c r="F16" s="163">
        <v>4</v>
      </c>
      <c r="G16" s="163"/>
      <c r="H16" s="163"/>
      <c r="I16" s="163"/>
      <c r="J16" s="163"/>
      <c r="K16" s="163">
        <v>4</v>
      </c>
      <c r="L16" s="163">
        <v>119</v>
      </c>
      <c r="M16" s="176">
        <v>206703</v>
      </c>
      <c r="N16" s="176">
        <v>14469.210000000001</v>
      </c>
      <c r="O16" s="193">
        <f t="shared" si="4"/>
        <v>7234.6050000000005</v>
      </c>
      <c r="P16" s="176">
        <v>7234.61</v>
      </c>
      <c r="Q16" s="193">
        <f t="shared" si="5"/>
        <v>-4.9999999991996447E-3</v>
      </c>
    </row>
    <row r="17" spans="1:17" s="104" customFormat="1" x14ac:dyDescent="0.25">
      <c r="A17" s="101"/>
      <c r="B17" s="101"/>
      <c r="C17" s="101"/>
      <c r="D17" s="168"/>
      <c r="E17" s="168"/>
      <c r="F17" s="169"/>
      <c r="G17" s="169"/>
      <c r="H17" s="169"/>
      <c r="I17" s="169"/>
      <c r="J17" s="169"/>
      <c r="K17" s="169"/>
      <c r="L17" s="169"/>
      <c r="M17" s="171"/>
      <c r="N17" s="171"/>
      <c r="O17" s="194"/>
      <c r="P17" s="171"/>
      <c r="Q17" s="194"/>
    </row>
    <row r="18" spans="1:17" s="104" customFormat="1" x14ac:dyDescent="0.25">
      <c r="A18" s="101"/>
      <c r="B18" s="101"/>
      <c r="C18" s="101"/>
      <c r="D18" s="168"/>
      <c r="E18" s="168"/>
      <c r="F18" s="169"/>
      <c r="G18" s="169"/>
      <c r="H18" s="169"/>
      <c r="I18" s="169"/>
      <c r="J18" s="169"/>
      <c r="K18" s="169"/>
      <c r="L18" s="169"/>
      <c r="M18" s="171"/>
      <c r="N18" s="171"/>
      <c r="O18" s="194"/>
      <c r="P18" s="171"/>
      <c r="Q18" s="194"/>
    </row>
    <row r="19" spans="1:17" s="104" customFormat="1" x14ac:dyDescent="0.25">
      <c r="B19" s="220" t="s">
        <v>792</v>
      </c>
      <c r="C19" s="221" t="s">
        <v>795</v>
      </c>
      <c r="D19" s="221" t="s">
        <v>794</v>
      </c>
      <c r="E19" s="221" t="s">
        <v>796</v>
      </c>
      <c r="F19" s="169"/>
      <c r="G19" s="169"/>
      <c r="H19" s="169"/>
      <c r="I19" s="169"/>
      <c r="J19" s="169"/>
      <c r="K19" s="169"/>
      <c r="L19" s="169"/>
      <c r="M19" s="171"/>
      <c r="N19" s="171"/>
      <c r="O19" s="194"/>
      <c r="P19" s="171"/>
      <c r="Q19" s="194"/>
    </row>
    <row r="20" spans="1:17" s="104" customFormat="1" x14ac:dyDescent="0.25">
      <c r="A20" s="105"/>
      <c r="B20" s="222" t="s">
        <v>27</v>
      </c>
      <c r="C20" s="221">
        <v>21904.23</v>
      </c>
      <c r="D20" s="221">
        <v>4599.8900000000003</v>
      </c>
      <c r="E20" s="221">
        <v>2299.9499999999998</v>
      </c>
      <c r="F20" s="169"/>
      <c r="G20" s="169"/>
      <c r="H20" s="169"/>
      <c r="I20" s="169"/>
      <c r="J20" s="169"/>
      <c r="K20" s="169"/>
      <c r="L20" s="169"/>
      <c r="M20" s="171"/>
      <c r="N20" s="171"/>
      <c r="O20" s="194"/>
      <c r="P20" s="171"/>
      <c r="Q20" s="194"/>
    </row>
    <row r="21" spans="1:17" s="104" customFormat="1" x14ac:dyDescent="0.25">
      <c r="A21" s="105"/>
      <c r="B21" s="222" t="s">
        <v>437</v>
      </c>
      <c r="C21" s="221">
        <v>139864.004785</v>
      </c>
      <c r="D21" s="221">
        <v>9109.7510609500005</v>
      </c>
      <c r="E21" s="221"/>
      <c r="F21" s="101"/>
      <c r="G21" s="101"/>
      <c r="H21" s="101"/>
      <c r="I21" s="101"/>
      <c r="J21" s="101"/>
      <c r="K21" s="101"/>
      <c r="L21" s="101"/>
      <c r="M21" s="103"/>
      <c r="N21" s="103"/>
      <c r="O21" s="103"/>
      <c r="P21" s="103"/>
      <c r="Q21" s="103"/>
    </row>
    <row r="22" spans="1:17" s="104" customFormat="1" x14ac:dyDescent="0.25">
      <c r="A22" s="105"/>
      <c r="B22" s="222" t="s">
        <v>193</v>
      </c>
      <c r="C22" s="221">
        <v>32434.5</v>
      </c>
      <c r="D22" s="221">
        <v>1297.3800000000001</v>
      </c>
      <c r="E22" s="221">
        <v>648.70000000000005</v>
      </c>
      <c r="F22" s="101"/>
      <c r="G22" s="101"/>
      <c r="H22" s="101"/>
      <c r="I22" s="101"/>
      <c r="J22" s="101"/>
      <c r="K22" s="101"/>
      <c r="L22" s="101"/>
      <c r="M22" s="103"/>
      <c r="N22" s="103"/>
      <c r="O22" s="103"/>
      <c r="P22" s="103"/>
      <c r="Q22" s="103"/>
    </row>
    <row r="23" spans="1:17" s="104" customFormat="1" x14ac:dyDescent="0.25">
      <c r="A23" s="105"/>
      <c r="B23" s="222" t="s">
        <v>242</v>
      </c>
      <c r="C23" s="221">
        <v>319235.17000000004</v>
      </c>
      <c r="D23" s="221">
        <v>22346.42</v>
      </c>
      <c r="E23" s="221">
        <v>0</v>
      </c>
      <c r="F23" s="101"/>
      <c r="G23" s="101"/>
      <c r="H23" s="101"/>
      <c r="I23" s="101"/>
      <c r="J23" s="101"/>
      <c r="K23" s="101"/>
      <c r="L23" s="101"/>
      <c r="M23" s="103"/>
      <c r="N23" s="103"/>
      <c r="O23" s="103"/>
      <c r="P23" s="103"/>
      <c r="Q23" s="103"/>
    </row>
    <row r="24" spans="1:17" s="104" customFormat="1" x14ac:dyDescent="0.25">
      <c r="A24" s="105"/>
      <c r="B24" s="222" t="s">
        <v>566</v>
      </c>
      <c r="C24" s="221">
        <v>1005571.466</v>
      </c>
      <c r="D24" s="221">
        <v>70390.002620000014</v>
      </c>
      <c r="E24" s="221">
        <v>35195.010770000008</v>
      </c>
      <c r="F24" s="101"/>
      <c r="G24" s="101"/>
      <c r="H24" s="101"/>
      <c r="I24" s="101"/>
      <c r="J24" s="101"/>
      <c r="K24" s="101"/>
      <c r="L24" s="101"/>
      <c r="M24" s="103"/>
      <c r="N24" s="103"/>
      <c r="O24" s="103"/>
      <c r="P24" s="103"/>
      <c r="Q24" s="103"/>
    </row>
    <row r="25" spans="1:17" s="104" customFormat="1" x14ac:dyDescent="0.25">
      <c r="A25" s="105"/>
      <c r="B25" s="222" t="s">
        <v>338</v>
      </c>
      <c r="C25" s="221">
        <v>2239.42</v>
      </c>
      <c r="D25" s="221">
        <v>89.58</v>
      </c>
      <c r="E25" s="221"/>
      <c r="F25" s="101"/>
      <c r="G25" s="101"/>
      <c r="H25" s="101"/>
      <c r="I25" s="101"/>
      <c r="J25" s="101"/>
      <c r="K25" s="101"/>
      <c r="L25" s="101"/>
      <c r="M25" s="103"/>
      <c r="N25" s="103"/>
      <c r="O25" s="103"/>
      <c r="P25" s="103"/>
      <c r="Q25" s="103"/>
    </row>
    <row r="26" spans="1:17" s="104" customFormat="1" x14ac:dyDescent="0.25">
      <c r="A26" s="105"/>
      <c r="B26" s="222" t="s">
        <v>793</v>
      </c>
      <c r="C26" s="221">
        <v>1521248.790785</v>
      </c>
      <c r="D26" s="221">
        <v>107833.02368095002</v>
      </c>
      <c r="E26" s="221">
        <v>38143.66077000001</v>
      </c>
      <c r="F26" s="101"/>
      <c r="G26" s="101"/>
      <c r="H26" s="101"/>
      <c r="I26" s="101"/>
      <c r="J26" s="101"/>
      <c r="K26" s="101"/>
      <c r="L26" s="101"/>
      <c r="M26" s="103"/>
      <c r="N26" s="103"/>
      <c r="O26" s="103"/>
      <c r="P26" s="103"/>
      <c r="Q26" s="103"/>
    </row>
    <row r="27" spans="1:17" s="104" customFormat="1" x14ac:dyDescent="0.25">
      <c r="B27"/>
      <c r="C27"/>
      <c r="D27"/>
      <c r="E27" s="101"/>
      <c r="F27" s="101"/>
      <c r="G27" s="101"/>
      <c r="H27" s="101"/>
      <c r="I27" s="101"/>
      <c r="J27" s="101"/>
      <c r="K27" s="101"/>
      <c r="L27" s="101"/>
      <c r="M27" s="103"/>
      <c r="N27" s="103"/>
      <c r="O27" s="103"/>
      <c r="P27" s="103"/>
      <c r="Q27" s="103"/>
    </row>
    <row r="28" spans="1:17" s="104" customFormat="1" x14ac:dyDescent="0.25">
      <c r="B28"/>
      <c r="C28"/>
      <c r="D28"/>
      <c r="E28" s="101"/>
      <c r="F28" s="101"/>
      <c r="G28" s="101"/>
      <c r="H28" s="101"/>
      <c r="I28" s="101"/>
      <c r="J28" s="101"/>
      <c r="K28" s="101"/>
      <c r="L28" s="101"/>
      <c r="M28" s="103"/>
      <c r="N28" s="103"/>
      <c r="O28" s="103"/>
      <c r="P28" s="103"/>
      <c r="Q28" s="103"/>
    </row>
    <row r="29" spans="1:17" s="104" customFormat="1" x14ac:dyDescent="0.25">
      <c r="B29"/>
      <c r="C29"/>
      <c r="D29"/>
      <c r="E29" s="101"/>
      <c r="F29" s="101"/>
      <c r="G29" s="101"/>
      <c r="H29" s="101"/>
      <c r="I29" s="101"/>
      <c r="J29" s="101"/>
      <c r="K29" s="101"/>
      <c r="L29" s="101"/>
      <c r="M29" s="103"/>
      <c r="N29" s="103"/>
      <c r="O29" s="103"/>
      <c r="P29" s="103"/>
      <c r="Q29" s="103"/>
    </row>
    <row r="30" spans="1:17" s="104" customFormat="1" x14ac:dyDescent="0.25">
      <c r="B30"/>
      <c r="C30"/>
      <c r="D30"/>
      <c r="E30" s="101"/>
      <c r="F30" s="101"/>
      <c r="G30" s="101"/>
      <c r="H30" s="101"/>
      <c r="I30" s="101"/>
      <c r="J30" s="101"/>
      <c r="K30" s="101"/>
      <c r="L30" s="101"/>
      <c r="M30" s="103"/>
      <c r="N30" s="103"/>
      <c r="O30" s="103"/>
      <c r="P30" s="103"/>
      <c r="Q30" s="103"/>
    </row>
    <row r="31" spans="1:17" s="104" customFormat="1" x14ac:dyDescent="0.25">
      <c r="B31"/>
      <c r="C31"/>
      <c r="D31"/>
      <c r="E31" s="101"/>
      <c r="F31" s="101"/>
      <c r="G31" s="101"/>
      <c r="H31" s="101"/>
      <c r="I31" s="101"/>
      <c r="J31" s="101"/>
      <c r="K31" s="101"/>
      <c r="L31" s="101"/>
      <c r="M31" s="103"/>
      <c r="N31" s="103"/>
      <c r="O31" s="103"/>
      <c r="P31" s="103"/>
      <c r="Q31" s="103"/>
    </row>
    <row r="32" spans="1:17" s="104" customFormat="1" x14ac:dyDescent="0.25">
      <c r="B32"/>
      <c r="C32"/>
      <c r="D32"/>
      <c r="E32" s="101"/>
      <c r="F32" s="101"/>
      <c r="G32" s="101"/>
      <c r="H32" s="101"/>
      <c r="I32" s="101"/>
      <c r="J32" s="101"/>
      <c r="K32" s="101"/>
      <c r="L32" s="101"/>
      <c r="M32" s="103"/>
      <c r="N32" s="103"/>
      <c r="O32" s="103"/>
      <c r="P32" s="103"/>
      <c r="Q32" s="103"/>
    </row>
    <row r="33" spans="1:17" s="104" customFormat="1" x14ac:dyDescent="0.25">
      <c r="B33"/>
      <c r="C33"/>
      <c r="D33"/>
      <c r="E33" s="101"/>
      <c r="F33" s="101"/>
      <c r="G33" s="101"/>
      <c r="H33" s="101"/>
      <c r="I33" s="101"/>
      <c r="J33" s="101"/>
      <c r="K33" s="101"/>
      <c r="L33" s="101"/>
      <c r="M33" s="103"/>
      <c r="N33" s="103"/>
      <c r="O33" s="103"/>
      <c r="P33" s="103"/>
      <c r="Q33" s="103"/>
    </row>
    <row r="34" spans="1:17" s="104" customFormat="1" x14ac:dyDescent="0.25">
      <c r="B34"/>
      <c r="C34"/>
      <c r="D34"/>
      <c r="E34" s="101"/>
      <c r="F34" s="101"/>
      <c r="G34" s="101"/>
      <c r="H34" s="101"/>
      <c r="I34" s="101"/>
      <c r="J34" s="101"/>
      <c r="K34" s="101"/>
      <c r="L34" s="101"/>
      <c r="M34" s="103"/>
      <c r="N34" s="103"/>
      <c r="O34" s="103"/>
      <c r="P34" s="103"/>
      <c r="Q34" s="103"/>
    </row>
    <row r="35" spans="1:17" s="104" customFormat="1" x14ac:dyDescent="0.25">
      <c r="B35"/>
      <c r="C35"/>
      <c r="D35"/>
      <c r="E35" s="101"/>
      <c r="F35" s="101"/>
      <c r="G35" s="101"/>
      <c r="H35" s="101"/>
      <c r="I35" s="101"/>
      <c r="J35" s="101"/>
      <c r="K35" s="101"/>
      <c r="L35" s="101"/>
      <c r="M35" s="103"/>
      <c r="N35" s="103"/>
      <c r="O35" s="103"/>
      <c r="P35" s="103"/>
      <c r="Q35" s="103"/>
    </row>
    <row r="36" spans="1:17" s="104" customFormat="1" x14ac:dyDescent="0.25">
      <c r="B36"/>
      <c r="C36"/>
      <c r="D36"/>
      <c r="E36" s="107"/>
      <c r="F36" s="107"/>
      <c r="G36" s="107"/>
      <c r="H36" s="107"/>
      <c r="I36" s="107"/>
      <c r="J36" s="107"/>
      <c r="K36" s="107"/>
      <c r="L36" s="107"/>
      <c r="M36" s="108"/>
      <c r="N36" s="108"/>
      <c r="O36" s="108"/>
      <c r="P36" s="108"/>
      <c r="Q36" s="108"/>
    </row>
    <row r="37" spans="1:17" x14ac:dyDescent="0.25">
      <c r="H37" s="43"/>
      <c r="I37" s="43"/>
      <c r="J37" s="43"/>
      <c r="K37" s="43"/>
      <c r="L37" s="43"/>
      <c r="M37"/>
      <c r="N37"/>
      <c r="O37"/>
      <c r="P37"/>
      <c r="Q37"/>
    </row>
    <row r="38" spans="1:17" x14ac:dyDescent="0.25">
      <c r="H38" s="43"/>
      <c r="I38" s="43"/>
      <c r="J38" s="43"/>
      <c r="K38" s="43"/>
      <c r="L38" s="43"/>
      <c r="M38"/>
      <c r="N38"/>
      <c r="O38"/>
      <c r="P38"/>
      <c r="Q38"/>
    </row>
    <row r="39" spans="1:17" x14ac:dyDescent="0.25">
      <c r="H39" s="43"/>
      <c r="I39" s="43"/>
      <c r="J39" s="43"/>
      <c r="K39" s="43"/>
      <c r="L39" s="43"/>
      <c r="M39"/>
      <c r="N39"/>
      <c r="O39"/>
      <c r="P39"/>
      <c r="Q39"/>
    </row>
    <row r="40" spans="1:17" x14ac:dyDescent="0.25">
      <c r="H40" s="43"/>
      <c r="I40" s="43"/>
      <c r="J40" s="43"/>
      <c r="K40" s="43"/>
      <c r="L40" s="43"/>
      <c r="M40"/>
      <c r="N40"/>
      <c r="O40"/>
      <c r="P40"/>
      <c r="Q40"/>
    </row>
    <row r="41" spans="1:17" x14ac:dyDescent="0.25">
      <c r="H41" s="43"/>
      <c r="I41" s="43"/>
      <c r="J41" s="43"/>
      <c r="K41" s="43"/>
      <c r="L41" s="43"/>
      <c r="M41"/>
      <c r="N41"/>
      <c r="O41"/>
      <c r="P41"/>
      <c r="Q41"/>
    </row>
    <row r="42" spans="1:17" x14ac:dyDescent="0.25">
      <c r="H42" s="43"/>
      <c r="I42" s="43"/>
      <c r="J42" s="43"/>
      <c r="K42" s="43"/>
      <c r="L42" s="43"/>
      <c r="M42"/>
      <c r="N42"/>
      <c r="O42"/>
      <c r="P42"/>
      <c r="Q42"/>
    </row>
    <row r="43" spans="1:17" x14ac:dyDescent="0.25">
      <c r="H43" s="43"/>
      <c r="I43" s="43"/>
      <c r="J43" s="43"/>
      <c r="K43" s="43"/>
      <c r="L43" s="43"/>
      <c r="M43"/>
      <c r="N43"/>
      <c r="O43"/>
      <c r="P43"/>
      <c r="Q43"/>
    </row>
    <row r="44" spans="1:17" x14ac:dyDescent="0.25">
      <c r="H44" s="43"/>
      <c r="I44" s="43"/>
      <c r="J44" s="43"/>
      <c r="K44" s="43"/>
      <c r="L44" s="43"/>
      <c r="M44"/>
      <c r="N44"/>
      <c r="O44"/>
      <c r="P44"/>
      <c r="Q44"/>
    </row>
    <row r="45" spans="1:17" x14ac:dyDescent="0.25">
      <c r="H45" s="43"/>
      <c r="I45" s="43"/>
      <c r="J45" s="43"/>
      <c r="K45" s="43"/>
      <c r="L45" s="43"/>
      <c r="M45"/>
      <c r="N45"/>
      <c r="O45"/>
      <c r="P45"/>
      <c r="Q45"/>
    </row>
    <row r="46" spans="1:17" x14ac:dyDescent="0.25">
      <c r="H46" s="43"/>
      <c r="I46" s="43"/>
      <c r="J46" s="43"/>
      <c r="K46" s="43"/>
      <c r="L46" s="43"/>
      <c r="M46"/>
      <c r="N46"/>
      <c r="O46"/>
      <c r="P46"/>
      <c r="Q46"/>
    </row>
    <row r="47" spans="1:17" x14ac:dyDescent="0.25">
      <c r="H47" s="43"/>
      <c r="I47" s="43"/>
      <c r="J47" s="43"/>
      <c r="K47" s="43"/>
      <c r="L47" s="43"/>
      <c r="M47"/>
      <c r="N47"/>
      <c r="O47"/>
      <c r="P47"/>
      <c r="Q47"/>
    </row>
    <row r="48" spans="1:17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  <row r="59" spans="1:3" x14ac:dyDescent="0.25">
      <c r="A59"/>
      <c r="B59"/>
      <c r="C59"/>
    </row>
    <row r="60" spans="1:3" x14ac:dyDescent="0.25">
      <c r="A60"/>
      <c r="B60"/>
      <c r="C60"/>
    </row>
  </sheetData>
  <autoFilter ref="A2:Q35"/>
  <mergeCells count="1">
    <mergeCell ref="A1:T1"/>
  </mergeCells>
  <dataValidations count="3">
    <dataValidation type="decimal" allowBlank="1" showInputMessage="1" showErrorMessage="1" sqref="M4:N4 P4 P8:P13 M8:N13 P15:P16 M16:N16">
      <formula1>0</formula1>
      <formula2>100000000</formula2>
    </dataValidation>
    <dataValidation type="decimal" allowBlank="1" showInputMessage="1" showErrorMessage="1" sqref="L4 L8:L13 L15:L16">
      <formula1>0</formula1>
      <formula2>10000</formula2>
    </dataValidation>
    <dataValidation type="whole" allowBlank="1" showInputMessage="1" showErrorMessage="1" sqref="F4:K4 F8:K13 F15:K16">
      <formula1>0</formula1>
      <formula2>500</formula2>
    </dataValidation>
  </dataValidation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topLeftCell="A67" zoomScale="80" zoomScaleNormal="80" workbookViewId="0">
      <selection activeCell="K91" sqref="K91"/>
    </sheetView>
  </sheetViews>
  <sheetFormatPr baseColWidth="10" defaultRowHeight="15" x14ac:dyDescent="0.25"/>
  <cols>
    <col min="1" max="1" width="4.140625" bestFit="1" customWidth="1"/>
    <col min="2" max="2" width="18.42578125" customWidth="1"/>
    <col min="3" max="3" width="25.28515625" customWidth="1"/>
    <col min="4" max="4" width="25.7109375" customWidth="1"/>
    <col min="5" max="5" width="20.7109375" customWidth="1"/>
    <col min="6" max="6" width="16.85546875" customWidth="1"/>
    <col min="7" max="7" width="20.7109375" customWidth="1"/>
    <col min="8" max="8" width="4" style="39" customWidth="1"/>
    <col min="9" max="9" width="7" style="40" customWidth="1"/>
    <col min="10" max="10" width="4" style="40" customWidth="1"/>
    <col min="11" max="14" width="5" style="40" customWidth="1"/>
    <col min="15" max="15" width="44.140625" customWidth="1"/>
    <col min="16" max="16" width="18.5703125" customWidth="1"/>
    <col min="17" max="17" width="14.42578125" customWidth="1"/>
    <col min="18" max="18" width="20.28515625" style="41" bestFit="1" customWidth="1"/>
    <col min="19" max="19" width="21" style="41" bestFit="1" customWidth="1"/>
    <col min="20" max="20" width="16.5703125" style="41" bestFit="1" customWidth="1"/>
    <col min="21" max="30" width="5" customWidth="1"/>
    <col min="31" max="33" width="6" customWidth="1"/>
    <col min="34" max="34" width="10.5703125" customWidth="1"/>
    <col min="35" max="35" width="11.85546875" bestFit="1" customWidth="1"/>
  </cols>
  <sheetData>
    <row r="1" spans="1:20" ht="21" x14ac:dyDescent="0.3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0" ht="67.5" x14ac:dyDescent="0.25">
      <c r="A2" s="17" t="s">
        <v>17</v>
      </c>
      <c r="B2" s="25" t="s">
        <v>1</v>
      </c>
      <c r="C2" s="25" t="s">
        <v>2</v>
      </c>
      <c r="D2" s="25" t="s">
        <v>3</v>
      </c>
      <c r="E2" s="34" t="s">
        <v>18</v>
      </c>
      <c r="F2" s="34" t="s">
        <v>19</v>
      </c>
      <c r="G2" s="34" t="s">
        <v>20</v>
      </c>
      <c r="H2" s="92" t="s">
        <v>5</v>
      </c>
      <c r="I2" s="93" t="s">
        <v>21</v>
      </c>
      <c r="J2" s="93" t="s">
        <v>7</v>
      </c>
      <c r="K2" s="93" t="s">
        <v>8</v>
      </c>
      <c r="L2" s="94" t="s">
        <v>9</v>
      </c>
      <c r="M2" s="95" t="s">
        <v>10</v>
      </c>
      <c r="N2" s="96" t="s">
        <v>12</v>
      </c>
      <c r="O2" s="37" t="s">
        <v>4</v>
      </c>
      <c r="P2" s="38" t="s">
        <v>22</v>
      </c>
      <c r="Q2" s="97" t="s">
        <v>23</v>
      </c>
      <c r="R2" s="35" t="s">
        <v>13</v>
      </c>
      <c r="S2" s="36" t="s">
        <v>14</v>
      </c>
      <c r="T2" s="33" t="s">
        <v>15</v>
      </c>
    </row>
    <row r="3" spans="1:20" x14ac:dyDescent="0.25">
      <c r="A3" s="24">
        <v>1</v>
      </c>
      <c r="B3" s="61" t="s">
        <v>45</v>
      </c>
      <c r="C3" s="61" t="s">
        <v>49</v>
      </c>
      <c r="D3" s="61" t="s">
        <v>41</v>
      </c>
      <c r="E3" s="90" t="s">
        <v>46</v>
      </c>
      <c r="F3" s="90" t="s">
        <v>47</v>
      </c>
      <c r="G3" s="91" t="s">
        <v>48</v>
      </c>
      <c r="H3" s="62">
        <v>1</v>
      </c>
      <c r="I3" s="27">
        <v>1</v>
      </c>
      <c r="J3" s="27"/>
      <c r="K3" s="27"/>
      <c r="L3" s="27"/>
      <c r="M3" s="27"/>
      <c r="N3" s="27">
        <v>1</v>
      </c>
      <c r="O3" s="27" t="s">
        <v>38</v>
      </c>
      <c r="P3" s="67">
        <v>44450</v>
      </c>
      <c r="Q3" s="67"/>
      <c r="R3" s="63">
        <v>15831.96</v>
      </c>
      <c r="S3" s="63">
        <v>224.99</v>
      </c>
      <c r="T3" s="63">
        <v>224.99</v>
      </c>
    </row>
    <row r="4" spans="1:20" x14ac:dyDescent="0.25">
      <c r="A4" s="24">
        <v>2</v>
      </c>
      <c r="B4" s="61" t="s">
        <v>45</v>
      </c>
      <c r="C4" s="61" t="s">
        <v>49</v>
      </c>
      <c r="D4" s="61" t="s">
        <v>41</v>
      </c>
      <c r="E4" s="90" t="s">
        <v>46</v>
      </c>
      <c r="F4" s="90" t="s">
        <v>47</v>
      </c>
      <c r="G4" s="91" t="s">
        <v>50</v>
      </c>
      <c r="H4" s="62">
        <v>1</v>
      </c>
      <c r="I4" s="27">
        <v>1</v>
      </c>
      <c r="J4" s="27"/>
      <c r="K4" s="27"/>
      <c r="L4" s="27"/>
      <c r="M4" s="27"/>
      <c r="N4" s="27">
        <v>1</v>
      </c>
      <c r="O4" s="27" t="s">
        <v>38</v>
      </c>
      <c r="P4" s="67">
        <v>44450</v>
      </c>
      <c r="Q4" s="67"/>
      <c r="R4" s="63">
        <v>2214</v>
      </c>
      <c r="S4" s="63">
        <v>26.57</v>
      </c>
      <c r="T4" s="63">
        <v>26.57</v>
      </c>
    </row>
    <row r="5" spans="1:20" x14ac:dyDescent="0.25">
      <c r="A5" s="24">
        <v>4</v>
      </c>
      <c r="B5" s="61" t="s">
        <v>45</v>
      </c>
      <c r="C5" s="61" t="s">
        <v>63</v>
      </c>
      <c r="D5" s="61" t="s">
        <v>74</v>
      </c>
      <c r="E5" s="90" t="s">
        <v>76</v>
      </c>
      <c r="F5" s="90" t="s">
        <v>77</v>
      </c>
      <c r="G5" s="91" t="s">
        <v>78</v>
      </c>
      <c r="H5" s="62">
        <v>1</v>
      </c>
      <c r="I5" s="27"/>
      <c r="J5" s="27">
        <v>1</v>
      </c>
      <c r="K5" s="27"/>
      <c r="L5" s="27"/>
      <c r="M5" s="27"/>
      <c r="N5" s="27">
        <v>1</v>
      </c>
      <c r="O5" s="27" t="s">
        <v>75</v>
      </c>
      <c r="P5" s="67" t="s">
        <v>79</v>
      </c>
      <c r="Q5" s="67"/>
      <c r="R5" s="63">
        <v>2600</v>
      </c>
      <c r="S5" s="63">
        <v>32</v>
      </c>
      <c r="T5" s="63">
        <v>32</v>
      </c>
    </row>
    <row r="6" spans="1:20" x14ac:dyDescent="0.25">
      <c r="A6" s="24">
        <v>5</v>
      </c>
      <c r="B6" s="61" t="s">
        <v>45</v>
      </c>
      <c r="C6" s="61" t="s">
        <v>63</v>
      </c>
      <c r="D6" s="61" t="s">
        <v>74</v>
      </c>
      <c r="E6" s="90" t="s">
        <v>80</v>
      </c>
      <c r="F6" s="90" t="s">
        <v>81</v>
      </c>
      <c r="G6" s="91" t="s">
        <v>82</v>
      </c>
      <c r="H6" s="62">
        <v>1</v>
      </c>
      <c r="I6" s="27"/>
      <c r="J6" s="27">
        <v>1</v>
      </c>
      <c r="K6" s="27"/>
      <c r="L6" s="27"/>
      <c r="M6" s="27"/>
      <c r="N6" s="27">
        <v>1</v>
      </c>
      <c r="O6" s="27" t="s">
        <v>75</v>
      </c>
      <c r="P6" s="67" t="s">
        <v>79</v>
      </c>
      <c r="Q6" s="67"/>
      <c r="R6" s="63">
        <v>2600</v>
      </c>
      <c r="S6" s="63">
        <v>32</v>
      </c>
      <c r="T6" s="63">
        <v>32</v>
      </c>
    </row>
    <row r="7" spans="1:20" x14ac:dyDescent="0.25">
      <c r="A7" s="24">
        <v>6.5</v>
      </c>
      <c r="B7" s="61" t="s">
        <v>45</v>
      </c>
      <c r="C7" s="61" t="s">
        <v>63</v>
      </c>
      <c r="D7" s="61" t="s">
        <v>74</v>
      </c>
      <c r="E7" s="90" t="s">
        <v>80</v>
      </c>
      <c r="F7" s="90" t="s">
        <v>81</v>
      </c>
      <c r="G7" s="91" t="s">
        <v>83</v>
      </c>
      <c r="H7" s="62">
        <v>1</v>
      </c>
      <c r="I7" s="27"/>
      <c r="J7" s="27">
        <v>1</v>
      </c>
      <c r="K7" s="27"/>
      <c r="L7" s="27"/>
      <c r="M7" s="27"/>
      <c r="N7" s="27">
        <v>1</v>
      </c>
      <c r="O7" s="27" t="s">
        <v>75</v>
      </c>
      <c r="P7" s="67" t="s">
        <v>79</v>
      </c>
      <c r="Q7" s="67"/>
      <c r="R7" s="63">
        <v>2200</v>
      </c>
      <c r="S7" s="63">
        <v>29</v>
      </c>
      <c r="T7" s="63">
        <v>29</v>
      </c>
    </row>
    <row r="8" spans="1:20" x14ac:dyDescent="0.25">
      <c r="A8" s="24">
        <v>7.9</v>
      </c>
      <c r="B8" s="61" t="s">
        <v>45</v>
      </c>
      <c r="C8" s="61" t="s">
        <v>63</v>
      </c>
      <c r="D8" s="61" t="s">
        <v>74</v>
      </c>
      <c r="E8" s="90" t="s">
        <v>84</v>
      </c>
      <c r="F8" s="90" t="s">
        <v>85</v>
      </c>
      <c r="G8" s="91" t="s">
        <v>86</v>
      </c>
      <c r="H8" s="62">
        <v>1</v>
      </c>
      <c r="I8" s="27"/>
      <c r="J8" s="27">
        <v>1</v>
      </c>
      <c r="K8" s="27"/>
      <c r="L8" s="27"/>
      <c r="M8" s="27"/>
      <c r="N8" s="27">
        <v>1</v>
      </c>
      <c r="O8" s="27" t="s">
        <v>75</v>
      </c>
      <c r="P8" s="67" t="s">
        <v>79</v>
      </c>
      <c r="Q8" s="67"/>
      <c r="R8" s="63">
        <v>3600</v>
      </c>
      <c r="S8" s="63">
        <v>39.5</v>
      </c>
      <c r="T8" s="63">
        <v>39.5</v>
      </c>
    </row>
    <row r="9" spans="1:20" x14ac:dyDescent="0.25">
      <c r="A9" s="24">
        <v>9.3000000000000007</v>
      </c>
      <c r="B9" s="61" t="s">
        <v>45</v>
      </c>
      <c r="C9" s="61" t="s">
        <v>63</v>
      </c>
      <c r="D9" s="61" t="s">
        <v>74</v>
      </c>
      <c r="E9" s="90" t="s">
        <v>87</v>
      </c>
      <c r="F9" s="90" t="s">
        <v>88</v>
      </c>
      <c r="G9" s="91" t="s">
        <v>89</v>
      </c>
      <c r="H9" s="62">
        <v>1</v>
      </c>
      <c r="I9" s="27"/>
      <c r="J9" s="27">
        <v>1</v>
      </c>
      <c r="K9" s="27"/>
      <c r="L9" s="27"/>
      <c r="M9" s="27"/>
      <c r="N9" s="27">
        <v>1</v>
      </c>
      <c r="O9" s="27" t="s">
        <v>75</v>
      </c>
      <c r="P9" s="67" t="s">
        <v>79</v>
      </c>
      <c r="Q9" s="67"/>
      <c r="R9" s="63">
        <v>2300</v>
      </c>
      <c r="S9" s="63">
        <v>29.75</v>
      </c>
      <c r="T9" s="63">
        <v>29.75</v>
      </c>
    </row>
    <row r="10" spans="1:20" x14ac:dyDescent="0.25">
      <c r="A10" s="24">
        <v>10.7</v>
      </c>
      <c r="B10" s="61" t="s">
        <v>45</v>
      </c>
      <c r="C10" s="61" t="s">
        <v>63</v>
      </c>
      <c r="D10" s="61" t="s">
        <v>74</v>
      </c>
      <c r="E10" s="90" t="s">
        <v>87</v>
      </c>
      <c r="F10" s="90" t="s">
        <v>88</v>
      </c>
      <c r="G10" s="91" t="s">
        <v>90</v>
      </c>
      <c r="H10" s="62">
        <v>1</v>
      </c>
      <c r="I10" s="27"/>
      <c r="J10" s="27">
        <v>1</v>
      </c>
      <c r="K10" s="27"/>
      <c r="L10" s="27"/>
      <c r="M10" s="27"/>
      <c r="N10" s="27">
        <v>1</v>
      </c>
      <c r="O10" s="27" t="s">
        <v>75</v>
      </c>
      <c r="P10" s="67" t="s">
        <v>79</v>
      </c>
      <c r="Q10" s="67"/>
      <c r="R10" s="63">
        <v>3100</v>
      </c>
      <c r="S10" s="63">
        <v>35.75</v>
      </c>
      <c r="T10" s="63">
        <v>35.75</v>
      </c>
    </row>
    <row r="11" spans="1:20" x14ac:dyDescent="0.25">
      <c r="A11" s="24">
        <v>12.1</v>
      </c>
      <c r="B11" s="61" t="s">
        <v>45</v>
      </c>
      <c r="C11" s="61" t="s">
        <v>63</v>
      </c>
      <c r="D11" s="61" t="s">
        <v>74</v>
      </c>
      <c r="E11" s="88" t="s">
        <v>91</v>
      </c>
      <c r="F11" s="88" t="s">
        <v>92</v>
      </c>
      <c r="G11" s="91" t="s">
        <v>93</v>
      </c>
      <c r="H11" s="62">
        <v>1</v>
      </c>
      <c r="I11" s="27"/>
      <c r="J11" s="27">
        <v>1</v>
      </c>
      <c r="K11" s="27"/>
      <c r="L11" s="27"/>
      <c r="M11" s="27"/>
      <c r="N11" s="27">
        <v>1</v>
      </c>
      <c r="O11" s="27" t="s">
        <v>75</v>
      </c>
      <c r="P11" s="67" t="s">
        <v>79</v>
      </c>
      <c r="Q11" s="67"/>
      <c r="R11" s="63">
        <v>2400</v>
      </c>
      <c r="S11" s="63">
        <v>30.5</v>
      </c>
      <c r="T11" s="63">
        <v>30.5</v>
      </c>
    </row>
    <row r="12" spans="1:20" x14ac:dyDescent="0.25">
      <c r="A12" s="24">
        <v>13.5</v>
      </c>
      <c r="B12" s="61" t="s">
        <v>45</v>
      </c>
      <c r="C12" s="61" t="s">
        <v>63</v>
      </c>
      <c r="D12" s="61" t="s">
        <v>74</v>
      </c>
      <c r="E12" s="88" t="s">
        <v>91</v>
      </c>
      <c r="F12" s="88" t="s">
        <v>92</v>
      </c>
      <c r="G12" s="91" t="s">
        <v>94</v>
      </c>
      <c r="H12" s="62">
        <v>1</v>
      </c>
      <c r="I12" s="27"/>
      <c r="J12" s="27">
        <v>1</v>
      </c>
      <c r="K12" s="27"/>
      <c r="L12" s="27"/>
      <c r="M12" s="27"/>
      <c r="N12" s="27">
        <v>1</v>
      </c>
      <c r="O12" s="27" t="s">
        <v>75</v>
      </c>
      <c r="P12" s="67" t="s">
        <v>79</v>
      </c>
      <c r="Q12" s="67"/>
      <c r="R12" s="63">
        <v>2200</v>
      </c>
      <c r="S12" s="63">
        <v>29</v>
      </c>
      <c r="T12" s="63">
        <v>29</v>
      </c>
    </row>
    <row r="13" spans="1:20" x14ac:dyDescent="0.25">
      <c r="A13" s="24">
        <v>14.9</v>
      </c>
      <c r="B13" s="61" t="s">
        <v>45</v>
      </c>
      <c r="C13" s="61" t="s">
        <v>63</v>
      </c>
      <c r="D13" s="61" t="s">
        <v>74</v>
      </c>
      <c r="E13" s="88" t="s">
        <v>95</v>
      </c>
      <c r="F13" s="88" t="s">
        <v>781</v>
      </c>
      <c r="G13" s="89" t="s">
        <v>96</v>
      </c>
      <c r="H13" s="62">
        <v>1</v>
      </c>
      <c r="I13" s="27"/>
      <c r="J13" s="27"/>
      <c r="K13" s="27">
        <v>1</v>
      </c>
      <c r="L13" s="27"/>
      <c r="M13" s="27"/>
      <c r="N13" s="27">
        <v>1</v>
      </c>
      <c r="O13" s="27" t="s">
        <v>39</v>
      </c>
      <c r="P13" s="67" t="s">
        <v>97</v>
      </c>
      <c r="Q13" s="67"/>
      <c r="R13" s="63">
        <v>10000</v>
      </c>
      <c r="S13" s="63">
        <v>600</v>
      </c>
      <c r="T13" s="63"/>
    </row>
    <row r="14" spans="1:20" x14ac:dyDescent="0.25">
      <c r="A14" s="24">
        <v>16.3</v>
      </c>
      <c r="B14" s="61" t="s">
        <v>45</v>
      </c>
      <c r="C14" s="61" t="s">
        <v>63</v>
      </c>
      <c r="D14" s="61" t="s">
        <v>74</v>
      </c>
      <c r="E14" s="88" t="s">
        <v>98</v>
      </c>
      <c r="F14" s="88" t="s">
        <v>99</v>
      </c>
      <c r="G14" s="89" t="s">
        <v>100</v>
      </c>
      <c r="H14" s="62">
        <v>1</v>
      </c>
      <c r="I14" s="27"/>
      <c r="J14" s="27"/>
      <c r="K14" s="27">
        <v>1</v>
      </c>
      <c r="L14" s="27"/>
      <c r="M14" s="27"/>
      <c r="N14" s="27">
        <v>1</v>
      </c>
      <c r="O14" s="27" t="s">
        <v>39</v>
      </c>
      <c r="P14" s="67" t="s">
        <v>97</v>
      </c>
      <c r="Q14" s="67"/>
      <c r="R14" s="63">
        <v>10000</v>
      </c>
      <c r="S14" s="63">
        <v>200</v>
      </c>
      <c r="T14" s="63"/>
    </row>
    <row r="15" spans="1:20" x14ac:dyDescent="0.25">
      <c r="A15" s="24">
        <v>17.7</v>
      </c>
      <c r="B15" s="61" t="s">
        <v>45</v>
      </c>
      <c r="C15" s="61" t="s">
        <v>63</v>
      </c>
      <c r="D15" s="61" t="s">
        <v>74</v>
      </c>
      <c r="E15" s="88" t="s">
        <v>101</v>
      </c>
      <c r="F15" s="88" t="s">
        <v>102</v>
      </c>
      <c r="G15" s="89" t="s">
        <v>103</v>
      </c>
      <c r="H15" s="62">
        <v>1</v>
      </c>
      <c r="I15" s="27"/>
      <c r="J15" s="27"/>
      <c r="K15" s="27">
        <v>1</v>
      </c>
      <c r="L15" s="27"/>
      <c r="M15" s="27"/>
      <c r="N15" s="27">
        <v>1</v>
      </c>
      <c r="O15" s="27" t="s">
        <v>39</v>
      </c>
      <c r="P15" s="67" t="s">
        <v>97</v>
      </c>
      <c r="Q15" s="67"/>
      <c r="R15" s="63">
        <v>10000</v>
      </c>
      <c r="S15" s="63">
        <v>200</v>
      </c>
      <c r="T15" s="63"/>
    </row>
    <row r="16" spans="1:20" x14ac:dyDescent="0.25">
      <c r="A16" s="24">
        <v>19.100000000000001</v>
      </c>
      <c r="B16" s="61" t="s">
        <v>45</v>
      </c>
      <c r="C16" s="61" t="s">
        <v>63</v>
      </c>
      <c r="D16" s="61" t="s">
        <v>74</v>
      </c>
      <c r="E16" s="68" t="s">
        <v>104</v>
      </c>
      <c r="F16" s="68" t="s">
        <v>777</v>
      </c>
      <c r="G16" s="27" t="s">
        <v>105</v>
      </c>
      <c r="H16" s="62">
        <v>1</v>
      </c>
      <c r="I16" s="27"/>
      <c r="J16" s="27"/>
      <c r="K16" s="27">
        <v>1</v>
      </c>
      <c r="L16" s="27"/>
      <c r="M16" s="27"/>
      <c r="N16" s="27">
        <v>1</v>
      </c>
      <c r="O16" s="27" t="s">
        <v>39</v>
      </c>
      <c r="P16" s="67" t="s">
        <v>97</v>
      </c>
      <c r="Q16" s="67"/>
      <c r="R16" s="63">
        <v>10000</v>
      </c>
      <c r="S16" s="63">
        <v>600</v>
      </c>
      <c r="T16" s="63"/>
    </row>
    <row r="17" spans="1:20" x14ac:dyDescent="0.25">
      <c r="A17" s="24">
        <v>20.5</v>
      </c>
      <c r="B17" s="61" t="s">
        <v>45</v>
      </c>
      <c r="C17" s="61" t="s">
        <v>63</v>
      </c>
      <c r="D17" s="61" t="s">
        <v>74</v>
      </c>
      <c r="E17" s="88" t="s">
        <v>106</v>
      </c>
      <c r="F17" s="88" t="s">
        <v>783</v>
      </c>
      <c r="G17" s="89" t="s">
        <v>107</v>
      </c>
      <c r="H17" s="62">
        <v>1</v>
      </c>
      <c r="I17" s="27"/>
      <c r="J17" s="27"/>
      <c r="K17" s="27">
        <v>1</v>
      </c>
      <c r="L17" s="27"/>
      <c r="M17" s="27"/>
      <c r="N17" s="27">
        <v>1</v>
      </c>
      <c r="O17" s="27" t="s">
        <v>39</v>
      </c>
      <c r="P17" s="67" t="s">
        <v>97</v>
      </c>
      <c r="Q17" s="67"/>
      <c r="R17" s="63">
        <v>10000</v>
      </c>
      <c r="S17" s="63">
        <v>600</v>
      </c>
      <c r="T17" s="63"/>
    </row>
    <row r="18" spans="1:20" x14ac:dyDescent="0.25">
      <c r="A18" s="24">
        <v>21.9</v>
      </c>
      <c r="B18" s="61" t="s">
        <v>45</v>
      </c>
      <c r="C18" s="61" t="s">
        <v>63</v>
      </c>
      <c r="D18" s="61" t="s">
        <v>74</v>
      </c>
      <c r="E18" s="88" t="s">
        <v>108</v>
      </c>
      <c r="F18" s="88" t="s">
        <v>782</v>
      </c>
      <c r="G18" s="89" t="s">
        <v>109</v>
      </c>
      <c r="H18" s="62">
        <v>1</v>
      </c>
      <c r="I18" s="27"/>
      <c r="J18" s="27"/>
      <c r="K18" s="27">
        <v>1</v>
      </c>
      <c r="L18" s="27"/>
      <c r="M18" s="27"/>
      <c r="N18" s="27">
        <v>1</v>
      </c>
      <c r="O18" s="27" t="s">
        <v>39</v>
      </c>
      <c r="P18" s="67" t="s">
        <v>97</v>
      </c>
      <c r="Q18" s="67"/>
      <c r="R18" s="63">
        <v>10000</v>
      </c>
      <c r="S18" s="63">
        <v>200</v>
      </c>
      <c r="T18" s="63"/>
    </row>
    <row r="19" spans="1:20" x14ac:dyDescent="0.25">
      <c r="A19" s="24">
        <v>23.3</v>
      </c>
      <c r="B19" s="61" t="s">
        <v>45</v>
      </c>
      <c r="C19" s="61" t="s">
        <v>63</v>
      </c>
      <c r="D19" s="61" t="s">
        <v>74</v>
      </c>
      <c r="E19" s="88" t="s">
        <v>110</v>
      </c>
      <c r="F19" s="88" t="s">
        <v>111</v>
      </c>
      <c r="G19" s="89" t="s">
        <v>112</v>
      </c>
      <c r="H19" s="62">
        <v>1</v>
      </c>
      <c r="I19" s="27"/>
      <c r="J19" s="27"/>
      <c r="K19" s="27">
        <v>1</v>
      </c>
      <c r="L19" s="27"/>
      <c r="M19" s="27"/>
      <c r="N19" s="27">
        <v>1</v>
      </c>
      <c r="O19" s="27" t="s">
        <v>39</v>
      </c>
      <c r="P19" s="67" t="s">
        <v>97</v>
      </c>
      <c r="Q19" s="67"/>
      <c r="R19" s="63">
        <v>10000</v>
      </c>
      <c r="S19" s="63">
        <v>200</v>
      </c>
      <c r="T19" s="63"/>
    </row>
    <row r="20" spans="1:20" x14ac:dyDescent="0.25">
      <c r="A20" s="24">
        <v>24.7</v>
      </c>
      <c r="B20" s="61" t="s">
        <v>45</v>
      </c>
      <c r="C20" s="61" t="s">
        <v>63</v>
      </c>
      <c r="D20" s="61" t="s">
        <v>74</v>
      </c>
      <c r="E20" s="88" t="s">
        <v>113</v>
      </c>
      <c r="F20" s="88" t="s">
        <v>114</v>
      </c>
      <c r="G20" s="89" t="s">
        <v>115</v>
      </c>
      <c r="H20" s="62">
        <v>1</v>
      </c>
      <c r="I20" s="27"/>
      <c r="J20" s="27"/>
      <c r="K20" s="27">
        <v>1</v>
      </c>
      <c r="L20" s="27"/>
      <c r="M20" s="27"/>
      <c r="N20" s="27">
        <v>1</v>
      </c>
      <c r="O20" s="27" t="s">
        <v>39</v>
      </c>
      <c r="P20" s="67" t="s">
        <v>97</v>
      </c>
      <c r="Q20" s="67"/>
      <c r="R20" s="63">
        <v>10000</v>
      </c>
      <c r="S20" s="63">
        <v>200.0035</v>
      </c>
      <c r="T20" s="63"/>
    </row>
    <row r="21" spans="1:20" x14ac:dyDescent="0.25">
      <c r="A21" s="24">
        <v>26.1</v>
      </c>
      <c r="B21" s="61" t="s">
        <v>45</v>
      </c>
      <c r="C21" s="61" t="s">
        <v>63</v>
      </c>
      <c r="D21" s="61" t="s">
        <v>74</v>
      </c>
      <c r="E21" s="88" t="s">
        <v>116</v>
      </c>
      <c r="F21" s="88" t="s">
        <v>779</v>
      </c>
      <c r="G21" s="89" t="s">
        <v>117</v>
      </c>
      <c r="H21" s="62">
        <v>1</v>
      </c>
      <c r="I21" s="27"/>
      <c r="J21" s="27"/>
      <c r="K21" s="27">
        <v>1</v>
      </c>
      <c r="L21" s="27"/>
      <c r="M21" s="27"/>
      <c r="N21" s="27">
        <v>1</v>
      </c>
      <c r="O21" s="27" t="s">
        <v>39</v>
      </c>
      <c r="P21" s="67" t="s">
        <v>97</v>
      </c>
      <c r="Q21" s="67"/>
      <c r="R21" s="63">
        <v>10000</v>
      </c>
      <c r="S21" s="63">
        <v>350</v>
      </c>
      <c r="T21" s="63"/>
    </row>
    <row r="22" spans="1:20" x14ac:dyDescent="0.25">
      <c r="A22" s="24">
        <v>27.5</v>
      </c>
      <c r="B22" s="61" t="s">
        <v>45</v>
      </c>
      <c r="C22" s="61" t="s">
        <v>63</v>
      </c>
      <c r="D22" s="61" t="s">
        <v>74</v>
      </c>
      <c r="E22" s="88" t="s">
        <v>118</v>
      </c>
      <c r="F22" s="88" t="s">
        <v>780</v>
      </c>
      <c r="G22" s="89" t="s">
        <v>119</v>
      </c>
      <c r="H22" s="62">
        <v>1</v>
      </c>
      <c r="I22" s="27"/>
      <c r="J22" s="27"/>
      <c r="K22" s="27">
        <v>1</v>
      </c>
      <c r="L22" s="27"/>
      <c r="M22" s="27"/>
      <c r="N22" s="27">
        <v>1</v>
      </c>
      <c r="O22" s="27" t="s">
        <v>39</v>
      </c>
      <c r="P22" s="67" t="s">
        <v>120</v>
      </c>
      <c r="Q22" s="67"/>
      <c r="R22" s="63">
        <v>10000</v>
      </c>
      <c r="S22" s="63">
        <v>350</v>
      </c>
      <c r="T22" s="63"/>
    </row>
    <row r="23" spans="1:20" x14ac:dyDescent="0.25">
      <c r="A23" s="24">
        <v>28.9</v>
      </c>
      <c r="B23" s="61" t="s">
        <v>45</v>
      </c>
      <c r="C23" s="61" t="s">
        <v>63</v>
      </c>
      <c r="D23" s="61" t="s">
        <v>74</v>
      </c>
      <c r="E23" s="88" t="s">
        <v>121</v>
      </c>
      <c r="F23" s="88" t="s">
        <v>122</v>
      </c>
      <c r="G23" s="89" t="s">
        <v>123</v>
      </c>
      <c r="H23" s="62">
        <v>1</v>
      </c>
      <c r="I23" s="27"/>
      <c r="J23" s="27"/>
      <c r="K23" s="27">
        <v>1</v>
      </c>
      <c r="L23" s="27"/>
      <c r="M23" s="27"/>
      <c r="N23" s="27">
        <v>1</v>
      </c>
      <c r="O23" s="27" t="s">
        <v>39</v>
      </c>
      <c r="P23" s="67" t="s">
        <v>120</v>
      </c>
      <c r="Q23" s="67"/>
      <c r="R23" s="63">
        <v>10000</v>
      </c>
      <c r="S23" s="63">
        <v>200</v>
      </c>
      <c r="T23" s="63"/>
    </row>
    <row r="24" spans="1:20" x14ac:dyDescent="0.25">
      <c r="A24" s="24">
        <v>30.3</v>
      </c>
      <c r="B24" s="61" t="s">
        <v>45</v>
      </c>
      <c r="C24" s="61" t="s">
        <v>63</v>
      </c>
      <c r="D24" s="61" t="s">
        <v>74</v>
      </c>
      <c r="E24" s="68" t="s">
        <v>124</v>
      </c>
      <c r="F24" s="68" t="s">
        <v>778</v>
      </c>
      <c r="G24" s="27" t="s">
        <v>125</v>
      </c>
      <c r="H24" s="62">
        <v>1</v>
      </c>
      <c r="I24" s="27"/>
      <c r="J24" s="27"/>
      <c r="K24" s="27">
        <v>1</v>
      </c>
      <c r="L24" s="27"/>
      <c r="M24" s="27"/>
      <c r="N24" s="27">
        <v>1</v>
      </c>
      <c r="O24" s="27" t="s">
        <v>39</v>
      </c>
      <c r="P24" s="67" t="s">
        <v>120</v>
      </c>
      <c r="Q24" s="67"/>
      <c r="R24" s="63">
        <v>10000</v>
      </c>
      <c r="S24" s="63">
        <v>200</v>
      </c>
      <c r="T24" s="63"/>
    </row>
    <row r="25" spans="1:20" x14ac:dyDescent="0.25">
      <c r="A25" s="24">
        <v>31.7</v>
      </c>
      <c r="B25" s="61" t="s">
        <v>45</v>
      </c>
      <c r="C25" s="61" t="s">
        <v>63</v>
      </c>
      <c r="D25" s="61" t="s">
        <v>74</v>
      </c>
      <c r="E25" s="88" t="s">
        <v>126</v>
      </c>
      <c r="F25" s="88" t="s">
        <v>784</v>
      </c>
      <c r="G25" s="89" t="s">
        <v>127</v>
      </c>
      <c r="H25" s="62">
        <v>1</v>
      </c>
      <c r="I25" s="27"/>
      <c r="J25" s="27"/>
      <c r="K25" s="27">
        <v>1</v>
      </c>
      <c r="L25" s="27"/>
      <c r="M25" s="27"/>
      <c r="N25" s="27">
        <v>1</v>
      </c>
      <c r="O25" s="27" t="s">
        <v>39</v>
      </c>
      <c r="P25" s="67" t="s">
        <v>120</v>
      </c>
      <c r="Q25" s="67"/>
      <c r="R25" s="63">
        <v>10000</v>
      </c>
      <c r="S25" s="63">
        <v>350</v>
      </c>
      <c r="T25" s="63"/>
    </row>
    <row r="26" spans="1:20" x14ac:dyDescent="0.25">
      <c r="A26" s="24">
        <v>33.1</v>
      </c>
      <c r="B26" s="61" t="s">
        <v>45</v>
      </c>
      <c r="C26" s="61" t="s">
        <v>63</v>
      </c>
      <c r="D26" s="61" t="s">
        <v>74</v>
      </c>
      <c r="E26" s="88" t="s">
        <v>128</v>
      </c>
      <c r="F26" s="88" t="s">
        <v>129</v>
      </c>
      <c r="G26" s="89" t="s">
        <v>130</v>
      </c>
      <c r="H26" s="62">
        <v>1</v>
      </c>
      <c r="I26" s="27"/>
      <c r="J26" s="27"/>
      <c r="K26" s="27">
        <v>1</v>
      </c>
      <c r="L26" s="27"/>
      <c r="M26" s="27"/>
      <c r="N26" s="27">
        <v>1</v>
      </c>
      <c r="O26" s="27" t="s">
        <v>39</v>
      </c>
      <c r="P26" s="67" t="s">
        <v>120</v>
      </c>
      <c r="Q26" s="67"/>
      <c r="R26" s="63">
        <v>5000</v>
      </c>
      <c r="S26" s="63">
        <v>175</v>
      </c>
      <c r="T26" s="63"/>
    </row>
    <row r="27" spans="1:20" x14ac:dyDescent="0.25">
      <c r="A27" s="24">
        <v>34.5</v>
      </c>
      <c r="B27" s="61" t="s">
        <v>45</v>
      </c>
      <c r="C27" s="61" t="s">
        <v>63</v>
      </c>
      <c r="D27" s="61" t="s">
        <v>74</v>
      </c>
      <c r="E27" s="88" t="s">
        <v>131</v>
      </c>
      <c r="F27" s="88" t="s">
        <v>785</v>
      </c>
      <c r="G27" s="89" t="s">
        <v>132</v>
      </c>
      <c r="H27" s="62">
        <v>1</v>
      </c>
      <c r="I27" s="27"/>
      <c r="J27" s="27"/>
      <c r="K27" s="27">
        <v>1</v>
      </c>
      <c r="L27" s="27"/>
      <c r="M27" s="27"/>
      <c r="N27" s="27">
        <v>1</v>
      </c>
      <c r="O27" s="27" t="s">
        <v>39</v>
      </c>
      <c r="P27" s="67" t="s">
        <v>120</v>
      </c>
      <c r="Q27" s="67"/>
      <c r="R27" s="63">
        <v>10000</v>
      </c>
      <c r="S27" s="63">
        <v>600</v>
      </c>
      <c r="T27" s="63"/>
    </row>
    <row r="28" spans="1:20" x14ac:dyDescent="0.25">
      <c r="A28" s="24">
        <v>35.9</v>
      </c>
      <c r="B28" s="61" t="s">
        <v>45</v>
      </c>
      <c r="C28" s="61" t="s">
        <v>63</v>
      </c>
      <c r="D28" s="61" t="s">
        <v>74</v>
      </c>
      <c r="E28" s="88" t="s">
        <v>133</v>
      </c>
      <c r="F28" s="88" t="s">
        <v>134</v>
      </c>
      <c r="G28" s="89" t="s">
        <v>135</v>
      </c>
      <c r="H28" s="62">
        <v>1</v>
      </c>
      <c r="I28" s="27"/>
      <c r="J28" s="27"/>
      <c r="K28" s="27">
        <v>1</v>
      </c>
      <c r="L28" s="27"/>
      <c r="M28" s="27"/>
      <c r="N28" s="27">
        <v>1</v>
      </c>
      <c r="O28" s="27" t="s">
        <v>39</v>
      </c>
      <c r="P28" s="67" t="s">
        <v>120</v>
      </c>
      <c r="Q28" s="67"/>
      <c r="R28" s="63">
        <v>10000</v>
      </c>
      <c r="S28" s="63">
        <v>200</v>
      </c>
      <c r="T28" s="63"/>
    </row>
    <row r="29" spans="1:20" x14ac:dyDescent="0.25">
      <c r="A29" s="24">
        <v>37.299999999999997</v>
      </c>
      <c r="B29" s="61" t="s">
        <v>45</v>
      </c>
      <c r="C29" s="61" t="s">
        <v>63</v>
      </c>
      <c r="D29" s="61" t="s">
        <v>74</v>
      </c>
      <c r="E29" s="88" t="s">
        <v>136</v>
      </c>
      <c r="F29" s="88" t="s">
        <v>137</v>
      </c>
      <c r="G29" s="89" t="s">
        <v>138</v>
      </c>
      <c r="H29" s="62">
        <v>1</v>
      </c>
      <c r="I29" s="27"/>
      <c r="J29" s="27"/>
      <c r="K29" s="27">
        <v>1</v>
      </c>
      <c r="L29" s="27"/>
      <c r="M29" s="27"/>
      <c r="N29" s="27">
        <v>1</v>
      </c>
      <c r="O29" s="27" t="s">
        <v>39</v>
      </c>
      <c r="P29" s="67" t="s">
        <v>120</v>
      </c>
      <c r="Q29" s="67"/>
      <c r="R29" s="63">
        <v>10000</v>
      </c>
      <c r="S29" s="63">
        <v>600</v>
      </c>
      <c r="T29" s="63"/>
    </row>
    <row r="30" spans="1:20" x14ac:dyDescent="0.25">
      <c r="A30" s="24">
        <v>38.700000000000003</v>
      </c>
      <c r="B30" s="61" t="s">
        <v>45</v>
      </c>
      <c r="C30" s="61" t="s">
        <v>63</v>
      </c>
      <c r="D30" s="61" t="s">
        <v>74</v>
      </c>
      <c r="E30" s="88" t="s">
        <v>139</v>
      </c>
      <c r="F30" s="88" t="s">
        <v>786</v>
      </c>
      <c r="G30" s="89" t="s">
        <v>140</v>
      </c>
      <c r="H30" s="62">
        <v>1</v>
      </c>
      <c r="I30" s="27"/>
      <c r="J30" s="27"/>
      <c r="K30" s="27">
        <v>1</v>
      </c>
      <c r="L30" s="27"/>
      <c r="M30" s="27"/>
      <c r="N30" s="27">
        <v>1</v>
      </c>
      <c r="O30" s="27" t="s">
        <v>39</v>
      </c>
      <c r="P30" s="67" t="s">
        <v>120</v>
      </c>
      <c r="Q30" s="67"/>
      <c r="R30" s="63">
        <v>10000</v>
      </c>
      <c r="S30" s="63">
        <v>200</v>
      </c>
      <c r="T30" s="63"/>
    </row>
    <row r="31" spans="1:20" x14ac:dyDescent="0.25">
      <c r="A31" s="24">
        <v>40.1</v>
      </c>
      <c r="B31" s="61" t="s">
        <v>45</v>
      </c>
      <c r="C31" s="61" t="s">
        <v>63</v>
      </c>
      <c r="D31" s="61" t="s">
        <v>74</v>
      </c>
      <c r="E31" s="68" t="s">
        <v>141</v>
      </c>
      <c r="F31" s="68" t="s">
        <v>787</v>
      </c>
      <c r="G31" s="27" t="s">
        <v>142</v>
      </c>
      <c r="H31" s="62">
        <v>1</v>
      </c>
      <c r="I31" s="27"/>
      <c r="J31" s="27"/>
      <c r="K31" s="27">
        <v>1</v>
      </c>
      <c r="L31" s="27"/>
      <c r="M31" s="27"/>
      <c r="N31" s="27">
        <v>1</v>
      </c>
      <c r="O31" s="27" t="s">
        <v>39</v>
      </c>
      <c r="P31" s="67" t="s">
        <v>120</v>
      </c>
      <c r="Q31" s="67"/>
      <c r="R31" s="63">
        <v>5000</v>
      </c>
      <c r="S31" s="63">
        <v>175</v>
      </c>
      <c r="T31" s="63"/>
    </row>
    <row r="32" spans="1:20" x14ac:dyDescent="0.25">
      <c r="A32" s="24">
        <v>41.5</v>
      </c>
      <c r="B32" s="61" t="s">
        <v>45</v>
      </c>
      <c r="C32" s="61" t="s">
        <v>63</v>
      </c>
      <c r="D32" s="61" t="s">
        <v>74</v>
      </c>
      <c r="E32" s="88" t="s">
        <v>143</v>
      </c>
      <c r="F32" s="88" t="s">
        <v>144</v>
      </c>
      <c r="G32" s="89" t="s">
        <v>145</v>
      </c>
      <c r="H32" s="62">
        <v>1</v>
      </c>
      <c r="I32" s="27"/>
      <c r="J32" s="27"/>
      <c r="K32" s="27">
        <v>1</v>
      </c>
      <c r="L32" s="27"/>
      <c r="M32" s="27"/>
      <c r="N32" s="27">
        <v>1</v>
      </c>
      <c r="O32" s="27" t="s">
        <v>39</v>
      </c>
      <c r="P32" s="67" t="s">
        <v>120</v>
      </c>
      <c r="Q32" s="67"/>
      <c r="R32" s="63">
        <v>10000</v>
      </c>
      <c r="S32" s="63">
        <v>350</v>
      </c>
      <c r="T32" s="63"/>
    </row>
    <row r="33" spans="1:20" x14ac:dyDescent="0.25">
      <c r="A33" s="24">
        <v>42.9</v>
      </c>
      <c r="B33" s="61" t="s">
        <v>45</v>
      </c>
      <c r="C33" s="61" t="s">
        <v>63</v>
      </c>
      <c r="D33" s="61" t="s">
        <v>74</v>
      </c>
      <c r="E33" s="68" t="s">
        <v>146</v>
      </c>
      <c r="F33" s="68" t="s">
        <v>788</v>
      </c>
      <c r="G33" s="27" t="s">
        <v>147</v>
      </c>
      <c r="H33" s="62">
        <v>1</v>
      </c>
      <c r="I33" s="27"/>
      <c r="J33" s="27"/>
      <c r="K33" s="27">
        <v>1</v>
      </c>
      <c r="L33" s="27"/>
      <c r="M33" s="27"/>
      <c r="N33" s="27">
        <v>1</v>
      </c>
      <c r="O33" s="27" t="s">
        <v>39</v>
      </c>
      <c r="P33" s="67" t="s">
        <v>120</v>
      </c>
      <c r="Q33" s="67"/>
      <c r="R33" s="63">
        <v>10000</v>
      </c>
      <c r="S33" s="63">
        <v>600</v>
      </c>
      <c r="T33" s="63"/>
    </row>
    <row r="34" spans="1:20" x14ac:dyDescent="0.25">
      <c r="A34" s="24">
        <v>44.3</v>
      </c>
      <c r="B34" s="61" t="s">
        <v>45</v>
      </c>
      <c r="C34" s="61" t="s">
        <v>63</v>
      </c>
      <c r="D34" s="61" t="s">
        <v>74</v>
      </c>
      <c r="E34" s="88" t="s">
        <v>148</v>
      </c>
      <c r="F34" s="88" t="s">
        <v>789</v>
      </c>
      <c r="G34" s="89" t="s">
        <v>149</v>
      </c>
      <c r="H34" s="62">
        <v>1</v>
      </c>
      <c r="I34" s="27"/>
      <c r="J34" s="27"/>
      <c r="K34" s="27">
        <v>1</v>
      </c>
      <c r="L34" s="27"/>
      <c r="M34" s="27"/>
      <c r="N34" s="27">
        <v>1</v>
      </c>
      <c r="O34" s="27" t="s">
        <v>39</v>
      </c>
      <c r="P34" s="67" t="s">
        <v>120</v>
      </c>
      <c r="Q34" s="67"/>
      <c r="R34" s="63">
        <v>10000</v>
      </c>
      <c r="S34" s="63">
        <v>200</v>
      </c>
      <c r="T34" s="63"/>
    </row>
    <row r="35" spans="1:20" x14ac:dyDescent="0.25">
      <c r="A35" s="24">
        <v>45.7</v>
      </c>
      <c r="B35" s="61" t="s">
        <v>45</v>
      </c>
      <c r="C35" s="61" t="s">
        <v>63</v>
      </c>
      <c r="D35" s="61" t="s">
        <v>74</v>
      </c>
      <c r="E35" s="68" t="s">
        <v>150</v>
      </c>
      <c r="F35" s="68" t="s">
        <v>790</v>
      </c>
      <c r="G35" s="27" t="s">
        <v>151</v>
      </c>
      <c r="H35" s="62">
        <v>1</v>
      </c>
      <c r="I35" s="27"/>
      <c r="J35" s="27"/>
      <c r="K35" s="27">
        <v>1</v>
      </c>
      <c r="L35" s="27"/>
      <c r="M35" s="27"/>
      <c r="N35" s="27">
        <v>1</v>
      </c>
      <c r="O35" s="27" t="s">
        <v>39</v>
      </c>
      <c r="P35" s="67" t="s">
        <v>120</v>
      </c>
      <c r="Q35" s="67"/>
      <c r="R35" s="63">
        <v>10000</v>
      </c>
      <c r="S35" s="63">
        <v>600</v>
      </c>
      <c r="T35" s="63"/>
    </row>
    <row r="36" spans="1:20" x14ac:dyDescent="0.25">
      <c r="A36" s="24">
        <v>47.1</v>
      </c>
      <c r="B36" s="61" t="s">
        <v>45</v>
      </c>
      <c r="C36" s="61" t="s">
        <v>63</v>
      </c>
      <c r="D36" s="61" t="s">
        <v>74</v>
      </c>
      <c r="E36" s="88" t="s">
        <v>152</v>
      </c>
      <c r="F36" s="88" t="s">
        <v>153</v>
      </c>
      <c r="G36" s="89" t="s">
        <v>154</v>
      </c>
      <c r="H36" s="62">
        <v>1</v>
      </c>
      <c r="I36" s="27"/>
      <c r="J36" s="27"/>
      <c r="K36" s="27">
        <v>1</v>
      </c>
      <c r="L36" s="27"/>
      <c r="M36" s="27"/>
      <c r="N36" s="27">
        <v>1</v>
      </c>
      <c r="O36" s="27" t="s">
        <v>39</v>
      </c>
      <c r="P36" s="67" t="s">
        <v>120</v>
      </c>
      <c r="Q36" s="67"/>
      <c r="R36" s="63">
        <v>10000</v>
      </c>
      <c r="S36" s="63">
        <v>200</v>
      </c>
      <c r="T36" s="63"/>
    </row>
    <row r="37" spans="1:20" x14ac:dyDescent="0.25">
      <c r="A37" s="24">
        <v>48.5</v>
      </c>
      <c r="B37" s="61" t="s">
        <v>45</v>
      </c>
      <c r="C37" s="61" t="s">
        <v>63</v>
      </c>
      <c r="D37" s="61" t="s">
        <v>74</v>
      </c>
      <c r="E37" s="88" t="s">
        <v>155</v>
      </c>
      <c r="F37" s="88" t="s">
        <v>156</v>
      </c>
      <c r="G37" s="89" t="s">
        <v>157</v>
      </c>
      <c r="H37" s="62">
        <v>1</v>
      </c>
      <c r="I37" s="27"/>
      <c r="J37" s="27"/>
      <c r="K37" s="27">
        <v>1</v>
      </c>
      <c r="L37" s="27"/>
      <c r="M37" s="27"/>
      <c r="N37" s="27">
        <v>1</v>
      </c>
      <c r="O37" s="27" t="s">
        <v>39</v>
      </c>
      <c r="P37" s="67" t="s">
        <v>158</v>
      </c>
      <c r="Q37" s="67"/>
      <c r="R37" s="63">
        <v>5000</v>
      </c>
      <c r="S37" s="63">
        <v>300</v>
      </c>
      <c r="T37" s="63"/>
    </row>
    <row r="38" spans="1:20" x14ac:dyDescent="0.25">
      <c r="A38" s="24">
        <v>49.9</v>
      </c>
      <c r="B38" s="61" t="s">
        <v>45</v>
      </c>
      <c r="C38" s="61" t="s">
        <v>63</v>
      </c>
      <c r="D38" s="61" t="s">
        <v>74</v>
      </c>
      <c r="E38" s="88" t="s">
        <v>159</v>
      </c>
      <c r="F38" s="88" t="s">
        <v>791</v>
      </c>
      <c r="G38" s="89" t="s">
        <v>160</v>
      </c>
      <c r="H38" s="62">
        <v>1</v>
      </c>
      <c r="I38" s="27"/>
      <c r="J38" s="27"/>
      <c r="K38" s="27">
        <v>1</v>
      </c>
      <c r="L38" s="27"/>
      <c r="M38" s="27"/>
      <c r="N38" s="27">
        <v>1</v>
      </c>
      <c r="O38" s="27" t="s">
        <v>39</v>
      </c>
      <c r="P38" s="67" t="s">
        <v>161</v>
      </c>
      <c r="Q38" s="67"/>
      <c r="R38" s="63">
        <v>10000</v>
      </c>
      <c r="S38" s="63">
        <v>200</v>
      </c>
      <c r="T38" s="63"/>
    </row>
    <row r="39" spans="1:20" x14ac:dyDescent="0.25">
      <c r="A39" s="24">
        <v>51.3</v>
      </c>
      <c r="B39" s="61" t="s">
        <v>45</v>
      </c>
      <c r="C39" s="61" t="s">
        <v>63</v>
      </c>
      <c r="D39" s="61" t="s">
        <v>74</v>
      </c>
      <c r="E39" s="88" t="s">
        <v>162</v>
      </c>
      <c r="F39" s="88" t="s">
        <v>163</v>
      </c>
      <c r="G39" s="89" t="s">
        <v>164</v>
      </c>
      <c r="H39" s="62">
        <v>1</v>
      </c>
      <c r="I39" s="27"/>
      <c r="J39" s="27"/>
      <c r="K39" s="27">
        <v>1</v>
      </c>
      <c r="L39" s="27"/>
      <c r="M39" s="27"/>
      <c r="N39" s="27">
        <v>1</v>
      </c>
      <c r="O39" s="27" t="s">
        <v>39</v>
      </c>
      <c r="P39" s="67" t="s">
        <v>161</v>
      </c>
      <c r="Q39" s="67"/>
      <c r="R39" s="63">
        <v>10000</v>
      </c>
      <c r="S39" s="63">
        <v>200</v>
      </c>
      <c r="T39" s="63"/>
    </row>
    <row r="40" spans="1:20" x14ac:dyDescent="0.25">
      <c r="A40" s="24">
        <v>52.7</v>
      </c>
      <c r="B40" s="61" t="s">
        <v>45</v>
      </c>
      <c r="C40" s="61" t="s">
        <v>63</v>
      </c>
      <c r="D40" s="61" t="s">
        <v>74</v>
      </c>
      <c r="E40" s="88" t="s">
        <v>165</v>
      </c>
      <c r="F40" s="88" t="s">
        <v>166</v>
      </c>
      <c r="G40" s="89" t="s">
        <v>167</v>
      </c>
      <c r="H40" s="62">
        <v>1</v>
      </c>
      <c r="I40" s="27"/>
      <c r="J40" s="27"/>
      <c r="K40" s="27">
        <v>1</v>
      </c>
      <c r="L40" s="27"/>
      <c r="M40" s="27"/>
      <c r="N40" s="27">
        <v>1</v>
      </c>
      <c r="O40" s="27" t="s">
        <v>39</v>
      </c>
      <c r="P40" s="67" t="s">
        <v>97</v>
      </c>
      <c r="Q40" s="67"/>
      <c r="R40" s="63">
        <v>10000</v>
      </c>
      <c r="S40" s="63">
        <v>350</v>
      </c>
      <c r="T40" s="63"/>
    </row>
    <row r="41" spans="1:20" x14ac:dyDescent="0.25">
      <c r="A41" s="24">
        <v>54.1</v>
      </c>
      <c r="B41" s="61" t="s">
        <v>45</v>
      </c>
      <c r="C41" s="61" t="s">
        <v>193</v>
      </c>
      <c r="D41" s="61" t="s">
        <v>194</v>
      </c>
      <c r="E41" s="90" t="s">
        <v>198</v>
      </c>
      <c r="F41" s="90" t="s">
        <v>199</v>
      </c>
      <c r="G41" s="91" t="s">
        <v>200</v>
      </c>
      <c r="H41" s="62">
        <v>1</v>
      </c>
      <c r="I41" s="27"/>
      <c r="J41" s="27"/>
      <c r="K41" s="27">
        <v>1</v>
      </c>
      <c r="L41" s="27"/>
      <c r="M41" s="27"/>
      <c r="N41" s="27">
        <v>1</v>
      </c>
      <c r="O41" s="27" t="s">
        <v>39</v>
      </c>
      <c r="P41" s="67">
        <v>44524</v>
      </c>
      <c r="Q41" s="67"/>
      <c r="R41" s="63">
        <v>3000</v>
      </c>
      <c r="S41" s="63">
        <v>60</v>
      </c>
      <c r="T41" s="63"/>
    </row>
    <row r="42" spans="1:20" x14ac:dyDescent="0.25">
      <c r="A42" s="24">
        <v>55.5</v>
      </c>
      <c r="B42" s="61" t="s">
        <v>45</v>
      </c>
      <c r="C42" s="61" t="s">
        <v>193</v>
      </c>
      <c r="D42" s="61" t="s">
        <v>194</v>
      </c>
      <c r="E42" s="90" t="s">
        <v>201</v>
      </c>
      <c r="F42" s="90" t="s">
        <v>202</v>
      </c>
      <c r="G42" s="91" t="s">
        <v>203</v>
      </c>
      <c r="H42" s="62">
        <v>1</v>
      </c>
      <c r="I42" s="27"/>
      <c r="J42" s="27"/>
      <c r="K42" s="27">
        <v>1</v>
      </c>
      <c r="L42" s="27"/>
      <c r="M42" s="27"/>
      <c r="N42" s="27">
        <v>1</v>
      </c>
      <c r="O42" s="27" t="s">
        <v>39</v>
      </c>
      <c r="P42" s="67">
        <v>44524</v>
      </c>
      <c r="Q42" s="67"/>
      <c r="R42" s="63">
        <v>5000</v>
      </c>
      <c r="S42" s="63">
        <v>100</v>
      </c>
      <c r="T42" s="63"/>
    </row>
    <row r="43" spans="1:20" x14ac:dyDescent="0.25">
      <c r="A43" s="24">
        <v>56.9</v>
      </c>
      <c r="B43" s="61" t="s">
        <v>45</v>
      </c>
      <c r="C43" s="61" t="s">
        <v>193</v>
      </c>
      <c r="D43" s="61" t="s">
        <v>194</v>
      </c>
      <c r="E43" s="90" t="s">
        <v>204</v>
      </c>
      <c r="F43" s="90" t="s">
        <v>205</v>
      </c>
      <c r="G43" s="91" t="s">
        <v>206</v>
      </c>
      <c r="H43" s="62">
        <v>1</v>
      </c>
      <c r="I43" s="27"/>
      <c r="J43" s="27"/>
      <c r="K43" s="27">
        <v>1</v>
      </c>
      <c r="L43" s="27"/>
      <c r="M43" s="27"/>
      <c r="N43" s="27">
        <v>1</v>
      </c>
      <c r="O43" s="27" t="s">
        <v>39</v>
      </c>
      <c r="P43" s="67">
        <v>44524</v>
      </c>
      <c r="Q43" s="67"/>
      <c r="R43" s="63">
        <v>4000</v>
      </c>
      <c r="S43" s="63">
        <v>80</v>
      </c>
      <c r="T43" s="63"/>
    </row>
    <row r="44" spans="1:20" x14ac:dyDescent="0.25">
      <c r="A44" s="24">
        <v>58.3</v>
      </c>
      <c r="B44" s="61" t="s">
        <v>45</v>
      </c>
      <c r="C44" s="61" t="s">
        <v>193</v>
      </c>
      <c r="D44" s="61" t="s">
        <v>194</v>
      </c>
      <c r="E44" s="90" t="s">
        <v>207</v>
      </c>
      <c r="F44" s="90" t="s">
        <v>208</v>
      </c>
      <c r="G44" s="91" t="s">
        <v>209</v>
      </c>
      <c r="H44" s="62">
        <v>1</v>
      </c>
      <c r="I44" s="27"/>
      <c r="J44" s="27"/>
      <c r="K44" s="27">
        <v>1</v>
      </c>
      <c r="L44" s="27"/>
      <c r="M44" s="27"/>
      <c r="N44" s="27">
        <v>1</v>
      </c>
      <c r="O44" s="27" t="s">
        <v>39</v>
      </c>
      <c r="P44" s="67">
        <v>44525</v>
      </c>
      <c r="Q44" s="67"/>
      <c r="R44" s="63">
        <v>2952.5</v>
      </c>
      <c r="S44" s="63">
        <v>59.05</v>
      </c>
      <c r="T44" s="63"/>
    </row>
    <row r="45" spans="1:20" x14ac:dyDescent="0.25">
      <c r="A45" s="24">
        <v>59.7</v>
      </c>
      <c r="B45" s="61" t="s">
        <v>45</v>
      </c>
      <c r="C45" s="61" t="s">
        <v>193</v>
      </c>
      <c r="D45" s="61" t="s">
        <v>194</v>
      </c>
      <c r="E45" s="90" t="s">
        <v>210</v>
      </c>
      <c r="F45" s="90" t="s">
        <v>211</v>
      </c>
      <c r="G45" s="91" t="s">
        <v>212</v>
      </c>
      <c r="H45" s="62">
        <v>1</v>
      </c>
      <c r="I45" s="27"/>
      <c r="J45" s="27"/>
      <c r="K45" s="27">
        <v>1</v>
      </c>
      <c r="L45" s="27"/>
      <c r="M45" s="27"/>
      <c r="N45" s="27">
        <v>1</v>
      </c>
      <c r="O45" s="27" t="s">
        <v>39</v>
      </c>
      <c r="P45" s="67">
        <v>44525</v>
      </c>
      <c r="Q45" s="67"/>
      <c r="R45" s="63">
        <v>6200</v>
      </c>
      <c r="S45" s="63">
        <v>124</v>
      </c>
      <c r="T45" s="63"/>
    </row>
    <row r="46" spans="1:20" x14ac:dyDescent="0.25">
      <c r="A46" s="24">
        <v>61.1</v>
      </c>
      <c r="B46" s="61" t="s">
        <v>45</v>
      </c>
      <c r="C46" s="61" t="s">
        <v>193</v>
      </c>
      <c r="D46" s="61" t="s">
        <v>194</v>
      </c>
      <c r="E46" s="90" t="s">
        <v>213</v>
      </c>
      <c r="F46" s="90" t="s">
        <v>214</v>
      </c>
      <c r="G46" s="91" t="s">
        <v>215</v>
      </c>
      <c r="H46" s="62">
        <v>1</v>
      </c>
      <c r="I46" s="27"/>
      <c r="J46" s="27"/>
      <c r="K46" s="27">
        <v>1</v>
      </c>
      <c r="L46" s="27"/>
      <c r="M46" s="27"/>
      <c r="N46" s="27">
        <v>1</v>
      </c>
      <c r="O46" s="27" t="s">
        <v>39</v>
      </c>
      <c r="P46" s="67">
        <v>44525</v>
      </c>
      <c r="Q46" s="67"/>
      <c r="R46" s="63">
        <v>8000</v>
      </c>
      <c r="S46" s="63">
        <v>160</v>
      </c>
      <c r="T46" s="63"/>
    </row>
    <row r="47" spans="1:20" x14ac:dyDescent="0.25">
      <c r="A47" s="24">
        <v>62.5</v>
      </c>
      <c r="B47" s="61" t="s">
        <v>45</v>
      </c>
      <c r="C47" s="61" t="s">
        <v>193</v>
      </c>
      <c r="D47" s="61" t="s">
        <v>194</v>
      </c>
      <c r="E47" s="90" t="s">
        <v>216</v>
      </c>
      <c r="F47" s="90" t="s">
        <v>217</v>
      </c>
      <c r="G47" s="91" t="s">
        <v>218</v>
      </c>
      <c r="H47" s="62">
        <v>1</v>
      </c>
      <c r="I47" s="27"/>
      <c r="J47" s="27"/>
      <c r="K47" s="27">
        <v>1</v>
      </c>
      <c r="L47" s="27"/>
      <c r="M47" s="27"/>
      <c r="N47" s="27">
        <v>1</v>
      </c>
      <c r="O47" s="27" t="s">
        <v>39</v>
      </c>
      <c r="P47" s="67">
        <v>44525</v>
      </c>
      <c r="Q47" s="67"/>
      <c r="R47" s="63">
        <v>3000</v>
      </c>
      <c r="S47" s="63">
        <v>60</v>
      </c>
      <c r="T47" s="63"/>
    </row>
    <row r="48" spans="1:20" x14ac:dyDescent="0.25">
      <c r="A48" s="24">
        <v>63.9</v>
      </c>
      <c r="B48" s="61" t="s">
        <v>45</v>
      </c>
      <c r="C48" s="61" t="s">
        <v>338</v>
      </c>
      <c r="D48" s="61" t="s">
        <v>337</v>
      </c>
      <c r="E48" s="90" t="s">
        <v>339</v>
      </c>
      <c r="F48" s="90" t="s">
        <v>340</v>
      </c>
      <c r="G48" s="91" t="s">
        <v>341</v>
      </c>
      <c r="H48" s="62">
        <v>1</v>
      </c>
      <c r="I48" s="27">
        <v>1</v>
      </c>
      <c r="J48" s="27"/>
      <c r="K48" s="27"/>
      <c r="L48" s="27"/>
      <c r="M48" s="27"/>
      <c r="N48" s="27">
        <v>1</v>
      </c>
      <c r="O48" s="27" t="s">
        <v>38</v>
      </c>
      <c r="P48" s="67" t="s">
        <v>342</v>
      </c>
      <c r="Q48" s="67" t="s">
        <v>283</v>
      </c>
      <c r="R48" s="63">
        <v>540.98</v>
      </c>
      <c r="S48" s="63">
        <v>4.32</v>
      </c>
      <c r="T48" s="63">
        <v>4.32</v>
      </c>
    </row>
    <row r="49" spans="1:20" x14ac:dyDescent="0.25">
      <c r="A49" s="24">
        <v>65.3</v>
      </c>
      <c r="B49" s="61" t="s">
        <v>45</v>
      </c>
      <c r="C49" s="61" t="s">
        <v>338</v>
      </c>
      <c r="D49" s="61" t="s">
        <v>337</v>
      </c>
      <c r="E49" s="90" t="s">
        <v>343</v>
      </c>
      <c r="F49" s="90" t="s">
        <v>344</v>
      </c>
      <c r="G49" s="91" t="s">
        <v>345</v>
      </c>
      <c r="H49" s="62">
        <v>1</v>
      </c>
      <c r="I49" s="27">
        <v>1</v>
      </c>
      <c r="J49" s="27"/>
      <c r="K49" s="27"/>
      <c r="L49" s="27"/>
      <c r="M49" s="27"/>
      <c r="N49" s="27">
        <v>1</v>
      </c>
      <c r="O49" s="27" t="s">
        <v>38</v>
      </c>
      <c r="P49" s="67" t="s">
        <v>275</v>
      </c>
      <c r="Q49" s="67" t="s">
        <v>283</v>
      </c>
      <c r="R49" s="63">
        <v>416.23</v>
      </c>
      <c r="S49" s="63">
        <v>3.32</v>
      </c>
      <c r="T49" s="63">
        <v>3.32</v>
      </c>
    </row>
    <row r="50" spans="1:20" x14ac:dyDescent="0.25">
      <c r="A50" s="24">
        <v>66.7</v>
      </c>
      <c r="B50" s="61" t="s">
        <v>45</v>
      </c>
      <c r="C50" s="61" t="s">
        <v>338</v>
      </c>
      <c r="D50" s="61" t="s">
        <v>389</v>
      </c>
      <c r="E50" s="90" t="s">
        <v>390</v>
      </c>
      <c r="F50" s="90" t="s">
        <v>391</v>
      </c>
      <c r="G50" s="91" t="s">
        <v>392</v>
      </c>
      <c r="H50" s="62">
        <v>1</v>
      </c>
      <c r="I50" s="27">
        <v>1</v>
      </c>
      <c r="J50" s="27"/>
      <c r="K50" s="27"/>
      <c r="L50" s="27"/>
      <c r="M50" s="27"/>
      <c r="N50" s="27">
        <v>1</v>
      </c>
      <c r="O50" s="27" t="s">
        <v>75</v>
      </c>
      <c r="P50" s="67" t="s">
        <v>279</v>
      </c>
      <c r="Q50" s="67" t="s">
        <v>283</v>
      </c>
      <c r="R50" s="63">
        <v>2100</v>
      </c>
      <c r="S50" s="63">
        <v>28.25</v>
      </c>
      <c r="T50" s="63">
        <v>28.25</v>
      </c>
    </row>
    <row r="51" spans="1:20" x14ac:dyDescent="0.25">
      <c r="A51" s="24">
        <v>68.099999999999994</v>
      </c>
      <c r="B51" s="61" t="s">
        <v>45</v>
      </c>
      <c r="C51" s="61" t="s">
        <v>437</v>
      </c>
      <c r="D51" s="61" t="s">
        <v>436</v>
      </c>
      <c r="E51" s="88" t="s">
        <v>439</v>
      </c>
      <c r="F51" s="88" t="s">
        <v>440</v>
      </c>
      <c r="G51" s="91" t="s">
        <v>441</v>
      </c>
      <c r="H51" s="62">
        <v>1</v>
      </c>
      <c r="I51" s="27"/>
      <c r="J51" s="27"/>
      <c r="K51" s="27">
        <v>1</v>
      </c>
      <c r="L51" s="27"/>
      <c r="M51" s="27"/>
      <c r="N51" s="27">
        <v>1</v>
      </c>
      <c r="O51" s="27" t="s">
        <v>38</v>
      </c>
      <c r="P51" s="31">
        <v>44496</v>
      </c>
      <c r="Q51" s="159"/>
      <c r="R51" s="63">
        <v>709.8</v>
      </c>
      <c r="S51" s="63">
        <v>5.68</v>
      </c>
      <c r="T51" s="63">
        <v>0</v>
      </c>
    </row>
    <row r="52" spans="1:20" x14ac:dyDescent="0.25">
      <c r="A52" s="24">
        <v>69.5</v>
      </c>
      <c r="B52" s="61" t="s">
        <v>45</v>
      </c>
      <c r="C52" s="61" t="s">
        <v>437</v>
      </c>
      <c r="D52" s="61" t="s">
        <v>436</v>
      </c>
      <c r="E52" s="88" t="s">
        <v>439</v>
      </c>
      <c r="F52" s="88" t="s">
        <v>440</v>
      </c>
      <c r="G52" s="91" t="s">
        <v>442</v>
      </c>
      <c r="H52" s="62">
        <v>1</v>
      </c>
      <c r="I52" s="27"/>
      <c r="J52" s="27"/>
      <c r="K52" s="27">
        <v>1</v>
      </c>
      <c r="L52" s="27"/>
      <c r="M52" s="27"/>
      <c r="N52" s="27">
        <v>1</v>
      </c>
      <c r="O52" s="27" t="s">
        <v>38</v>
      </c>
      <c r="P52" s="31">
        <v>44496</v>
      </c>
      <c r="Q52" s="159"/>
      <c r="R52" s="63">
        <v>2238.98</v>
      </c>
      <c r="S52" s="63">
        <v>17.91</v>
      </c>
      <c r="T52" s="63">
        <v>0</v>
      </c>
    </row>
    <row r="53" spans="1:20" x14ac:dyDescent="0.25">
      <c r="A53" s="24">
        <v>70.900000000000006</v>
      </c>
      <c r="B53" s="61" t="s">
        <v>45</v>
      </c>
      <c r="C53" s="61" t="s">
        <v>437</v>
      </c>
      <c r="D53" s="61" t="s">
        <v>436</v>
      </c>
      <c r="E53" s="160" t="s">
        <v>443</v>
      </c>
      <c r="F53" s="160" t="s">
        <v>444</v>
      </c>
      <c r="G53" s="149" t="s">
        <v>445</v>
      </c>
      <c r="H53" s="62">
        <v>1</v>
      </c>
      <c r="I53" s="27"/>
      <c r="J53" s="27"/>
      <c r="K53" s="27">
        <v>1</v>
      </c>
      <c r="L53" s="27"/>
      <c r="M53" s="27"/>
      <c r="N53" s="27">
        <v>1</v>
      </c>
      <c r="O53" s="27" t="s">
        <v>446</v>
      </c>
      <c r="P53" s="31">
        <v>44494</v>
      </c>
      <c r="Q53" s="159"/>
      <c r="R53" s="63">
        <v>8489.7000000000007</v>
      </c>
      <c r="S53" s="63">
        <v>148.57</v>
      </c>
      <c r="T53" s="63">
        <v>0</v>
      </c>
    </row>
    <row r="54" spans="1:20" x14ac:dyDescent="0.25">
      <c r="A54" s="24">
        <v>72.3</v>
      </c>
      <c r="B54" s="61" t="s">
        <v>45</v>
      </c>
      <c r="C54" s="61" t="s">
        <v>437</v>
      </c>
      <c r="D54" s="61" t="s">
        <v>436</v>
      </c>
      <c r="E54" s="160" t="s">
        <v>443</v>
      </c>
      <c r="F54" s="160" t="s">
        <v>444</v>
      </c>
      <c r="G54" s="149" t="s">
        <v>447</v>
      </c>
      <c r="H54" s="62">
        <v>1</v>
      </c>
      <c r="I54" s="27"/>
      <c r="J54" s="27"/>
      <c r="K54" s="27">
        <v>1</v>
      </c>
      <c r="L54" s="27"/>
      <c r="M54" s="27"/>
      <c r="N54" s="27">
        <v>1</v>
      </c>
      <c r="O54" s="27" t="s">
        <v>446</v>
      </c>
      <c r="P54" s="31">
        <v>44494</v>
      </c>
      <c r="Q54" s="159"/>
      <c r="R54" s="63">
        <v>3502.44</v>
      </c>
      <c r="S54" s="63">
        <v>52.54</v>
      </c>
      <c r="T54" s="63">
        <v>0</v>
      </c>
    </row>
    <row r="55" spans="1:20" x14ac:dyDescent="0.25">
      <c r="A55" s="24">
        <v>73.7</v>
      </c>
      <c r="B55" s="61" t="s">
        <v>45</v>
      </c>
      <c r="C55" s="61" t="s">
        <v>437</v>
      </c>
      <c r="D55" s="61" t="s">
        <v>436</v>
      </c>
      <c r="E55" s="160" t="s">
        <v>448</v>
      </c>
      <c r="F55" s="160" t="s">
        <v>449</v>
      </c>
      <c r="G55" s="149" t="s">
        <v>450</v>
      </c>
      <c r="H55" s="62">
        <v>1</v>
      </c>
      <c r="I55" s="27"/>
      <c r="J55" s="27"/>
      <c r="K55" s="27">
        <v>1</v>
      </c>
      <c r="L55" s="27"/>
      <c r="M55" s="27"/>
      <c r="N55" s="27">
        <v>1</v>
      </c>
      <c r="O55" s="27" t="s">
        <v>446</v>
      </c>
      <c r="P55" s="31">
        <v>44495</v>
      </c>
      <c r="Q55" s="159"/>
      <c r="R55" s="63">
        <v>11575.2</v>
      </c>
      <c r="S55" s="63">
        <v>173.63</v>
      </c>
      <c r="T55" s="63">
        <v>0</v>
      </c>
    </row>
    <row r="56" spans="1:20" x14ac:dyDescent="0.25">
      <c r="A56" s="24">
        <v>75.099999999999994</v>
      </c>
      <c r="B56" s="61" t="s">
        <v>45</v>
      </c>
      <c r="C56" s="61" t="s">
        <v>437</v>
      </c>
      <c r="D56" s="61" t="s">
        <v>436</v>
      </c>
      <c r="E56" s="160" t="s">
        <v>448</v>
      </c>
      <c r="F56" s="160" t="s">
        <v>449</v>
      </c>
      <c r="G56" s="149" t="s">
        <v>451</v>
      </c>
      <c r="H56" s="62">
        <v>1</v>
      </c>
      <c r="I56" s="27"/>
      <c r="J56" s="27"/>
      <c r="K56" s="27">
        <v>1</v>
      </c>
      <c r="L56" s="27"/>
      <c r="M56" s="27"/>
      <c r="N56" s="27">
        <v>1</v>
      </c>
      <c r="O56" s="27" t="s">
        <v>446</v>
      </c>
      <c r="P56" s="31">
        <v>44495</v>
      </c>
      <c r="Q56" s="159"/>
      <c r="R56" s="63">
        <v>3502.44</v>
      </c>
      <c r="S56" s="63">
        <v>52.54</v>
      </c>
      <c r="T56" s="63">
        <v>0</v>
      </c>
    </row>
    <row r="57" spans="1:20" x14ac:dyDescent="0.25">
      <c r="A57" s="24">
        <v>76.5</v>
      </c>
      <c r="B57" s="61" t="s">
        <v>45</v>
      </c>
      <c r="C57" s="61" t="s">
        <v>437</v>
      </c>
      <c r="D57" s="61" t="s">
        <v>436</v>
      </c>
      <c r="E57" s="147" t="s">
        <v>452</v>
      </c>
      <c r="F57" s="147" t="s">
        <v>453</v>
      </c>
      <c r="G57" s="149" t="s">
        <v>454</v>
      </c>
      <c r="H57" s="62">
        <v>1</v>
      </c>
      <c r="I57" s="27"/>
      <c r="J57" s="27">
        <v>1</v>
      </c>
      <c r="K57" s="27"/>
      <c r="L57" s="27"/>
      <c r="M57" s="27"/>
      <c r="N57" s="27">
        <v>1</v>
      </c>
      <c r="O57" s="27" t="s">
        <v>75</v>
      </c>
      <c r="P57" s="31">
        <v>44524</v>
      </c>
      <c r="Q57" s="159"/>
      <c r="R57" s="63">
        <v>3500</v>
      </c>
      <c r="S57" s="63">
        <v>38.75</v>
      </c>
      <c r="T57" s="63">
        <v>38.75</v>
      </c>
    </row>
    <row r="58" spans="1:20" x14ac:dyDescent="0.25">
      <c r="A58" s="24">
        <v>77.900000000000006</v>
      </c>
      <c r="B58" s="61" t="s">
        <v>45</v>
      </c>
      <c r="C58" s="61" t="s">
        <v>437</v>
      </c>
      <c r="D58" s="61" t="s">
        <v>436</v>
      </c>
      <c r="E58" s="160" t="s">
        <v>455</v>
      </c>
      <c r="F58" s="160" t="s">
        <v>456</v>
      </c>
      <c r="G58" s="149" t="s">
        <v>457</v>
      </c>
      <c r="H58" s="62">
        <v>1</v>
      </c>
      <c r="I58" s="27"/>
      <c r="J58" s="27">
        <v>1</v>
      </c>
      <c r="K58" s="27"/>
      <c r="L58" s="27"/>
      <c r="M58" s="27"/>
      <c r="N58" s="27">
        <v>1</v>
      </c>
      <c r="O58" s="27" t="s">
        <v>438</v>
      </c>
      <c r="P58" s="31">
        <v>44524</v>
      </c>
      <c r="Q58" s="159"/>
      <c r="R58" s="63">
        <v>46866.06</v>
      </c>
      <c r="S58" s="63">
        <v>585.83000000000004</v>
      </c>
      <c r="T58" s="63">
        <v>585.83000000000004</v>
      </c>
    </row>
    <row r="59" spans="1:20" x14ac:dyDescent="0.25">
      <c r="A59" s="24">
        <v>79.3</v>
      </c>
      <c r="B59" s="61" t="s">
        <v>45</v>
      </c>
      <c r="C59" s="61" t="s">
        <v>437</v>
      </c>
      <c r="D59" s="61" t="s">
        <v>436</v>
      </c>
      <c r="E59" s="160" t="s">
        <v>455</v>
      </c>
      <c r="F59" s="160" t="s">
        <v>456</v>
      </c>
      <c r="G59" s="149" t="s">
        <v>458</v>
      </c>
      <c r="H59" s="62">
        <v>1</v>
      </c>
      <c r="I59" s="27"/>
      <c r="J59" s="27">
        <v>1</v>
      </c>
      <c r="K59" s="27"/>
      <c r="L59" s="27"/>
      <c r="M59" s="27"/>
      <c r="N59" s="27">
        <v>1</v>
      </c>
      <c r="O59" s="27" t="s">
        <v>438</v>
      </c>
      <c r="P59" s="31">
        <v>44524</v>
      </c>
      <c r="Q59" s="159"/>
      <c r="R59" s="63">
        <v>18660.189999999999</v>
      </c>
      <c r="S59" s="63">
        <v>186.6</v>
      </c>
      <c r="T59" s="63">
        <v>186.6</v>
      </c>
    </row>
    <row r="60" spans="1:20" x14ac:dyDescent="0.25">
      <c r="A60" s="24">
        <v>80.7</v>
      </c>
      <c r="B60" s="61" t="s">
        <v>45</v>
      </c>
      <c r="C60" s="61" t="s">
        <v>437</v>
      </c>
      <c r="D60" s="61" t="s">
        <v>436</v>
      </c>
      <c r="E60" s="160" t="s">
        <v>455</v>
      </c>
      <c r="F60" s="160" t="s">
        <v>456</v>
      </c>
      <c r="G60" s="149" t="s">
        <v>459</v>
      </c>
      <c r="H60" s="62">
        <v>1</v>
      </c>
      <c r="I60" s="27"/>
      <c r="J60" s="27">
        <v>1</v>
      </c>
      <c r="K60" s="27"/>
      <c r="L60" s="27"/>
      <c r="M60" s="27"/>
      <c r="N60" s="27">
        <v>1</v>
      </c>
      <c r="O60" s="27" t="s">
        <v>438</v>
      </c>
      <c r="P60" s="31">
        <v>44524</v>
      </c>
      <c r="Q60" s="159"/>
      <c r="R60" s="63">
        <v>15865.37</v>
      </c>
      <c r="S60" s="63">
        <v>118.99</v>
      </c>
      <c r="T60" s="63">
        <v>118.99</v>
      </c>
    </row>
    <row r="61" spans="1:20" x14ac:dyDescent="0.25">
      <c r="A61" s="24">
        <v>82.1</v>
      </c>
      <c r="B61" s="61" t="s">
        <v>45</v>
      </c>
      <c r="C61" s="61" t="s">
        <v>437</v>
      </c>
      <c r="D61" s="61" t="s">
        <v>436</v>
      </c>
      <c r="E61" s="160" t="s">
        <v>460</v>
      </c>
      <c r="F61" s="160" t="s">
        <v>461</v>
      </c>
      <c r="G61" s="149" t="s">
        <v>462</v>
      </c>
      <c r="H61" s="62">
        <v>1</v>
      </c>
      <c r="I61" s="27"/>
      <c r="J61" s="27"/>
      <c r="K61" s="27">
        <v>1</v>
      </c>
      <c r="L61" s="27"/>
      <c r="M61" s="27"/>
      <c r="N61" s="27">
        <v>1</v>
      </c>
      <c r="O61" s="27" t="s">
        <v>438</v>
      </c>
      <c r="P61" s="31">
        <v>44524</v>
      </c>
      <c r="Q61" s="159"/>
      <c r="R61" s="63">
        <v>20944.169999999998</v>
      </c>
      <c r="S61" s="63">
        <v>104.72</v>
      </c>
      <c r="T61" s="63">
        <v>104.72</v>
      </c>
    </row>
    <row r="62" spans="1:20" x14ac:dyDescent="0.25">
      <c r="A62" s="24">
        <v>83.5</v>
      </c>
      <c r="B62" s="61" t="s">
        <v>45</v>
      </c>
      <c r="C62" s="61" t="s">
        <v>437</v>
      </c>
      <c r="D62" s="61" t="s">
        <v>436</v>
      </c>
      <c r="E62" s="160" t="s">
        <v>463</v>
      </c>
      <c r="F62" s="160" t="s">
        <v>464</v>
      </c>
      <c r="G62" s="149" t="s">
        <v>465</v>
      </c>
      <c r="H62" s="62">
        <v>1</v>
      </c>
      <c r="I62" s="27">
        <v>1</v>
      </c>
      <c r="J62" s="27"/>
      <c r="K62" s="27"/>
      <c r="L62" s="27"/>
      <c r="M62" s="27"/>
      <c r="N62" s="27">
        <v>1</v>
      </c>
      <c r="O62" s="27" t="s">
        <v>38</v>
      </c>
      <c r="P62" s="31">
        <v>44524</v>
      </c>
      <c r="Q62" s="159"/>
      <c r="R62" s="63">
        <v>1500.14</v>
      </c>
      <c r="S62" s="63">
        <v>12</v>
      </c>
      <c r="T62" s="63">
        <v>0</v>
      </c>
    </row>
    <row r="63" spans="1:20" x14ac:dyDescent="0.25">
      <c r="A63" s="24">
        <v>84.9</v>
      </c>
      <c r="B63" s="61" t="s">
        <v>45</v>
      </c>
      <c r="C63" s="61" t="s">
        <v>437</v>
      </c>
      <c r="D63" s="61" t="s">
        <v>436</v>
      </c>
      <c r="E63" s="160" t="s">
        <v>466</v>
      </c>
      <c r="F63" s="160" t="s">
        <v>467</v>
      </c>
      <c r="G63" s="149" t="s">
        <v>468</v>
      </c>
      <c r="H63" s="62">
        <v>1</v>
      </c>
      <c r="I63" s="27"/>
      <c r="J63" s="27"/>
      <c r="K63" s="27">
        <v>1</v>
      </c>
      <c r="L63" s="27"/>
      <c r="M63" s="27"/>
      <c r="N63" s="27">
        <v>1</v>
      </c>
      <c r="O63" s="27" t="s">
        <v>446</v>
      </c>
      <c r="P63" s="31">
        <v>44524</v>
      </c>
      <c r="Q63" s="159"/>
      <c r="R63" s="63">
        <v>2893.8</v>
      </c>
      <c r="S63" s="63">
        <v>50.64</v>
      </c>
      <c r="T63" s="63">
        <v>0</v>
      </c>
    </row>
    <row r="64" spans="1:20" x14ac:dyDescent="0.25">
      <c r="A64" s="24">
        <v>86.3</v>
      </c>
      <c r="B64" s="61" t="s">
        <v>45</v>
      </c>
      <c r="C64" s="61" t="s">
        <v>437</v>
      </c>
      <c r="D64" s="61" t="s">
        <v>436</v>
      </c>
      <c r="E64" s="160" t="s">
        <v>466</v>
      </c>
      <c r="F64" s="160" t="s">
        <v>467</v>
      </c>
      <c r="G64" s="149" t="s">
        <v>469</v>
      </c>
      <c r="H64" s="62">
        <v>1</v>
      </c>
      <c r="I64" s="27"/>
      <c r="J64" s="27"/>
      <c r="K64" s="27">
        <v>1</v>
      </c>
      <c r="L64" s="27"/>
      <c r="M64" s="27"/>
      <c r="N64" s="27">
        <v>1</v>
      </c>
      <c r="O64" s="27" t="s">
        <v>446</v>
      </c>
      <c r="P64" s="31">
        <v>44524</v>
      </c>
      <c r="Q64" s="159"/>
      <c r="R64" s="63">
        <v>2700</v>
      </c>
      <c r="S64" s="63">
        <v>40.5</v>
      </c>
      <c r="T64" s="63">
        <v>0</v>
      </c>
    </row>
    <row r="65" spans="1:20" x14ac:dyDescent="0.25">
      <c r="A65" s="24">
        <v>87.7</v>
      </c>
      <c r="B65" s="61" t="s">
        <v>45</v>
      </c>
      <c r="C65" s="61" t="s">
        <v>437</v>
      </c>
      <c r="D65" s="61" t="s">
        <v>436</v>
      </c>
      <c r="E65" s="160" t="s">
        <v>470</v>
      </c>
      <c r="F65" s="160" t="s">
        <v>471</v>
      </c>
      <c r="G65" s="149" t="s">
        <v>472</v>
      </c>
      <c r="H65" s="62">
        <v>1</v>
      </c>
      <c r="I65" s="27"/>
      <c r="J65" s="27"/>
      <c r="K65" s="27">
        <v>1</v>
      </c>
      <c r="L65" s="27"/>
      <c r="M65" s="27"/>
      <c r="N65" s="27">
        <v>1</v>
      </c>
      <c r="O65" s="27" t="s">
        <v>446</v>
      </c>
      <c r="P65" s="31">
        <v>44524</v>
      </c>
      <c r="Q65" s="159"/>
      <c r="R65" s="63">
        <v>2239</v>
      </c>
      <c r="S65" s="63">
        <v>44.78</v>
      </c>
      <c r="T65" s="63">
        <v>0</v>
      </c>
    </row>
    <row r="66" spans="1:20" x14ac:dyDescent="0.25">
      <c r="A66" s="24">
        <v>89.1</v>
      </c>
      <c r="B66" s="61" t="s">
        <v>45</v>
      </c>
      <c r="C66" s="61" t="s">
        <v>437</v>
      </c>
      <c r="D66" s="61" t="s">
        <v>436</v>
      </c>
      <c r="E66" s="160" t="s">
        <v>473</v>
      </c>
      <c r="F66" s="160" t="s">
        <v>474</v>
      </c>
      <c r="G66" s="149" t="s">
        <v>475</v>
      </c>
      <c r="H66" s="62">
        <v>1</v>
      </c>
      <c r="I66" s="27"/>
      <c r="J66" s="27"/>
      <c r="K66" s="27">
        <v>1</v>
      </c>
      <c r="L66" s="27"/>
      <c r="M66" s="27"/>
      <c r="N66" s="27">
        <v>1</v>
      </c>
      <c r="O66" s="27" t="s">
        <v>446</v>
      </c>
      <c r="P66" s="31">
        <v>44524</v>
      </c>
      <c r="Q66" s="159"/>
      <c r="R66" s="63">
        <v>3500</v>
      </c>
      <c r="S66" s="63">
        <v>70</v>
      </c>
      <c r="T66" s="63">
        <v>0</v>
      </c>
    </row>
    <row r="67" spans="1:20" x14ac:dyDescent="0.25">
      <c r="A67" s="24">
        <v>90.5</v>
      </c>
      <c r="B67" s="61" t="s">
        <v>45</v>
      </c>
      <c r="C67" s="61" t="s">
        <v>437</v>
      </c>
      <c r="D67" s="61" t="s">
        <v>436</v>
      </c>
      <c r="E67" s="147" t="s">
        <v>476</v>
      </c>
      <c r="F67" s="147" t="s">
        <v>477</v>
      </c>
      <c r="G67" s="149" t="s">
        <v>478</v>
      </c>
      <c r="H67" s="62">
        <v>1</v>
      </c>
      <c r="I67" s="27"/>
      <c r="J67" s="27"/>
      <c r="K67" s="27">
        <v>1</v>
      </c>
      <c r="L67" s="27"/>
      <c r="M67" s="27"/>
      <c r="N67" s="27">
        <v>1</v>
      </c>
      <c r="O67" s="27" t="s">
        <v>438</v>
      </c>
      <c r="P67" s="31">
        <v>44496</v>
      </c>
      <c r="Q67" s="159"/>
      <c r="R67" s="63">
        <v>45540</v>
      </c>
      <c r="S67" s="63">
        <v>227.7</v>
      </c>
      <c r="T67" s="63">
        <v>227.7</v>
      </c>
    </row>
    <row r="68" spans="1:20" x14ac:dyDescent="0.25">
      <c r="A68" s="24">
        <v>91.9</v>
      </c>
      <c r="B68" s="61" t="s">
        <v>45</v>
      </c>
      <c r="C68" s="61" t="s">
        <v>566</v>
      </c>
      <c r="D68" s="61" t="s">
        <v>680</v>
      </c>
      <c r="E68" s="88" t="s">
        <v>682</v>
      </c>
      <c r="F68" s="88" t="s">
        <v>683</v>
      </c>
      <c r="G68" s="89" t="s">
        <v>684</v>
      </c>
      <c r="H68" s="62">
        <v>1</v>
      </c>
      <c r="I68" s="27"/>
      <c r="J68" s="27"/>
      <c r="K68" s="27"/>
      <c r="L68" s="27"/>
      <c r="M68" s="27">
        <v>1</v>
      </c>
      <c r="N68" s="27">
        <v>1</v>
      </c>
      <c r="O68" s="149" t="s">
        <v>38</v>
      </c>
      <c r="P68" s="89" t="s">
        <v>504</v>
      </c>
      <c r="Q68" s="89" t="s">
        <v>349</v>
      </c>
      <c r="R68" s="161">
        <v>1336.64</v>
      </c>
      <c r="S68" s="72">
        <v>10.69</v>
      </c>
      <c r="T68" s="72">
        <v>10.69</v>
      </c>
    </row>
    <row r="69" spans="1:20" s="104" customFormat="1" x14ac:dyDescent="0.25">
      <c r="A69" s="24">
        <v>93.3</v>
      </c>
      <c r="B69" s="61" t="s">
        <v>45</v>
      </c>
      <c r="C69" s="61" t="s">
        <v>798</v>
      </c>
      <c r="D69" s="61" t="s">
        <v>797</v>
      </c>
      <c r="E69" s="90" t="s">
        <v>799</v>
      </c>
      <c r="F69" s="90" t="s">
        <v>800</v>
      </c>
      <c r="G69" s="91" t="s">
        <v>801</v>
      </c>
      <c r="H69" s="62">
        <v>1</v>
      </c>
      <c r="I69" s="27"/>
      <c r="J69" s="27"/>
      <c r="K69" s="27">
        <v>1</v>
      </c>
      <c r="L69" s="27"/>
      <c r="M69" s="27"/>
      <c r="N69" s="27">
        <v>1</v>
      </c>
      <c r="O69" s="27" t="s">
        <v>39</v>
      </c>
      <c r="P69" s="67">
        <v>44515</v>
      </c>
      <c r="Q69" s="67">
        <v>44526</v>
      </c>
      <c r="R69" s="63">
        <v>10000</v>
      </c>
      <c r="S69" s="63">
        <v>200</v>
      </c>
      <c r="T69" s="63"/>
    </row>
    <row r="70" spans="1:20" s="104" customFormat="1" x14ac:dyDescent="0.25">
      <c r="A70" s="24">
        <v>94.7</v>
      </c>
      <c r="B70" s="61" t="s">
        <v>45</v>
      </c>
      <c r="C70" s="61" t="s">
        <v>798</v>
      </c>
      <c r="D70" s="61" t="s">
        <v>797</v>
      </c>
      <c r="E70" s="90" t="s">
        <v>837</v>
      </c>
      <c r="F70" s="90" t="s">
        <v>838</v>
      </c>
      <c r="G70" s="91" t="s">
        <v>839</v>
      </c>
      <c r="H70" s="62">
        <v>1</v>
      </c>
      <c r="I70" s="27"/>
      <c r="J70" s="27"/>
      <c r="K70" s="27">
        <v>1</v>
      </c>
      <c r="L70" s="27"/>
      <c r="M70" s="27"/>
      <c r="N70" s="27">
        <v>1</v>
      </c>
      <c r="O70" s="27" t="s">
        <v>38</v>
      </c>
      <c r="P70" s="67">
        <v>44519</v>
      </c>
      <c r="Q70" s="67">
        <v>44523</v>
      </c>
      <c r="R70" s="63">
        <v>16472.650000000001</v>
      </c>
      <c r="S70" s="63">
        <v>362.56</v>
      </c>
      <c r="T70" s="63"/>
    </row>
    <row r="71" spans="1:20" s="104" customFormat="1" x14ac:dyDescent="0.25">
      <c r="A71" s="24">
        <v>96.1</v>
      </c>
      <c r="B71" s="61" t="s">
        <v>45</v>
      </c>
      <c r="C71" s="61" t="s">
        <v>798</v>
      </c>
      <c r="D71" s="61" t="s">
        <v>797</v>
      </c>
      <c r="E71" s="90" t="s">
        <v>837</v>
      </c>
      <c r="F71" s="90" t="s">
        <v>838</v>
      </c>
      <c r="G71" s="91" t="s">
        <v>840</v>
      </c>
      <c r="H71" s="62">
        <v>1</v>
      </c>
      <c r="I71" s="27"/>
      <c r="J71" s="27"/>
      <c r="K71" s="27">
        <v>1</v>
      </c>
      <c r="L71" s="27"/>
      <c r="M71" s="27"/>
      <c r="N71" s="27">
        <v>1</v>
      </c>
      <c r="O71" s="27" t="s">
        <v>38</v>
      </c>
      <c r="P71" s="67">
        <v>44519</v>
      </c>
      <c r="Q71" s="67">
        <v>44523</v>
      </c>
      <c r="R71" s="63">
        <v>16799</v>
      </c>
      <c r="S71" s="63">
        <v>369.74</v>
      </c>
      <c r="T71" s="63"/>
    </row>
    <row r="72" spans="1:20" s="104" customFormat="1" x14ac:dyDescent="0.25">
      <c r="A72" s="24">
        <v>97.5</v>
      </c>
      <c r="B72" s="61" t="s">
        <v>45</v>
      </c>
      <c r="C72" s="61" t="s">
        <v>798</v>
      </c>
      <c r="D72" s="61" t="s">
        <v>797</v>
      </c>
      <c r="E72" s="90" t="s">
        <v>837</v>
      </c>
      <c r="F72" s="90" t="s">
        <v>838</v>
      </c>
      <c r="G72" s="91" t="s">
        <v>841</v>
      </c>
      <c r="H72" s="62">
        <v>1</v>
      </c>
      <c r="I72" s="27"/>
      <c r="J72" s="27"/>
      <c r="K72" s="27">
        <v>1</v>
      </c>
      <c r="L72" s="27"/>
      <c r="M72" s="27"/>
      <c r="N72" s="27">
        <v>1</v>
      </c>
      <c r="O72" s="27" t="s">
        <v>38</v>
      </c>
      <c r="P72" s="67">
        <v>44519</v>
      </c>
      <c r="Q72" s="67">
        <v>44523</v>
      </c>
      <c r="R72" s="63">
        <v>13800</v>
      </c>
      <c r="S72" s="63">
        <v>303.73</v>
      </c>
      <c r="T72" s="63"/>
    </row>
    <row r="73" spans="1:20" s="104" customFormat="1" x14ac:dyDescent="0.25">
      <c r="A73" s="24">
        <v>98.9</v>
      </c>
      <c r="B73" s="61" t="s">
        <v>45</v>
      </c>
      <c r="C73" s="61" t="s">
        <v>798</v>
      </c>
      <c r="D73" s="61" t="s">
        <v>797</v>
      </c>
      <c r="E73" s="90" t="s">
        <v>842</v>
      </c>
      <c r="F73" s="90" t="s">
        <v>843</v>
      </c>
      <c r="G73" s="91" t="s">
        <v>844</v>
      </c>
      <c r="H73" s="62">
        <v>1</v>
      </c>
      <c r="I73" s="27"/>
      <c r="J73" s="27"/>
      <c r="K73" s="27">
        <v>1</v>
      </c>
      <c r="L73" s="27"/>
      <c r="M73" s="27"/>
      <c r="N73" s="27">
        <v>1</v>
      </c>
      <c r="O73" s="27" t="s">
        <v>446</v>
      </c>
      <c r="P73" s="67">
        <v>44523</v>
      </c>
      <c r="Q73" s="67">
        <v>44525</v>
      </c>
      <c r="R73" s="63">
        <v>6500</v>
      </c>
      <c r="S73" s="63">
        <v>281.95</v>
      </c>
      <c r="T73" s="63"/>
    </row>
    <row r="74" spans="1:20" s="104" customFormat="1" x14ac:dyDescent="0.25">
      <c r="A74" s="24">
        <v>100.3</v>
      </c>
      <c r="B74" s="61" t="s">
        <v>45</v>
      </c>
      <c r="C74" s="61" t="s">
        <v>798</v>
      </c>
      <c r="D74" s="61" t="s">
        <v>797</v>
      </c>
      <c r="E74" s="90" t="s">
        <v>842</v>
      </c>
      <c r="F74" s="90" t="s">
        <v>843</v>
      </c>
      <c r="G74" s="91" t="s">
        <v>845</v>
      </c>
      <c r="H74" s="62">
        <v>1</v>
      </c>
      <c r="I74" s="27"/>
      <c r="J74" s="27"/>
      <c r="K74" s="27">
        <v>1</v>
      </c>
      <c r="L74" s="27"/>
      <c r="M74" s="27"/>
      <c r="N74" s="27">
        <v>1</v>
      </c>
      <c r="O74" s="27" t="s">
        <v>446</v>
      </c>
      <c r="P74" s="67">
        <v>44523</v>
      </c>
      <c r="Q74" s="67">
        <v>44525</v>
      </c>
      <c r="R74" s="63">
        <v>5100.01</v>
      </c>
      <c r="S74" s="63">
        <v>217.64</v>
      </c>
      <c r="T74" s="63"/>
    </row>
    <row r="75" spans="1:20" s="104" customFormat="1" x14ac:dyDescent="0.25">
      <c r="A75" s="24">
        <v>101.7</v>
      </c>
      <c r="B75" s="61" t="s">
        <v>45</v>
      </c>
      <c r="C75" s="61" t="s">
        <v>798</v>
      </c>
      <c r="D75" s="61" t="s">
        <v>797</v>
      </c>
      <c r="E75" s="90" t="s">
        <v>846</v>
      </c>
      <c r="F75" s="90" t="s">
        <v>847</v>
      </c>
      <c r="G75" s="91" t="s">
        <v>848</v>
      </c>
      <c r="H75" s="62">
        <v>1</v>
      </c>
      <c r="I75" s="27"/>
      <c r="J75" s="27"/>
      <c r="K75" s="27">
        <v>1</v>
      </c>
      <c r="L75" s="27"/>
      <c r="M75" s="27"/>
      <c r="N75" s="27">
        <v>1</v>
      </c>
      <c r="O75" s="27" t="s">
        <v>446</v>
      </c>
      <c r="P75" s="67">
        <v>44524</v>
      </c>
      <c r="Q75" s="67">
        <v>44526</v>
      </c>
      <c r="R75" s="63">
        <v>2200.0100000000002</v>
      </c>
      <c r="S75" s="63">
        <v>62.7</v>
      </c>
      <c r="T75" s="63"/>
    </row>
    <row r="76" spans="1:20" s="104" customFormat="1" x14ac:dyDescent="0.25">
      <c r="A76" s="24">
        <v>103.1</v>
      </c>
      <c r="B76" s="61" t="s">
        <v>45</v>
      </c>
      <c r="C76" s="61" t="s">
        <v>798</v>
      </c>
      <c r="D76" s="61" t="s">
        <v>797</v>
      </c>
      <c r="E76" s="90" t="s">
        <v>846</v>
      </c>
      <c r="F76" s="90" t="s">
        <v>847</v>
      </c>
      <c r="G76" s="89" t="s">
        <v>849</v>
      </c>
      <c r="H76" s="62">
        <v>1</v>
      </c>
      <c r="I76" s="27"/>
      <c r="J76" s="27"/>
      <c r="K76" s="27">
        <v>1</v>
      </c>
      <c r="L76" s="27"/>
      <c r="M76" s="27"/>
      <c r="N76" s="27">
        <v>1</v>
      </c>
      <c r="O76" s="27" t="s">
        <v>39</v>
      </c>
      <c r="P76" s="67">
        <v>44524</v>
      </c>
      <c r="Q76" s="67">
        <v>44526</v>
      </c>
      <c r="R76" s="63">
        <v>5000</v>
      </c>
      <c r="S76" s="63">
        <v>500</v>
      </c>
      <c r="T76" s="63"/>
    </row>
    <row r="77" spans="1:20" s="104" customFormat="1" x14ac:dyDescent="0.25">
      <c r="A77" s="164"/>
      <c r="B77" s="165"/>
      <c r="C77" s="165"/>
      <c r="D77" s="165"/>
      <c r="E77" s="166"/>
      <c r="F77" s="166"/>
      <c r="G77" s="167"/>
      <c r="H77" s="168"/>
      <c r="I77" s="169"/>
      <c r="J77" s="169"/>
      <c r="K77" s="169"/>
      <c r="L77" s="169"/>
      <c r="M77" s="169"/>
      <c r="N77" s="169"/>
      <c r="O77" s="169"/>
      <c r="P77" s="170"/>
      <c r="Q77" s="170"/>
      <c r="R77" s="171"/>
      <c r="S77" s="171"/>
      <c r="T77" s="171"/>
    </row>
    <row r="78" spans="1:20" s="104" customFormat="1" x14ac:dyDescent="0.25">
      <c r="A78" s="164"/>
      <c r="B78" s="220" t="s">
        <v>792</v>
      </c>
      <c r="C78" s="221" t="s">
        <v>795</v>
      </c>
      <c r="D78" s="221" t="s">
        <v>794</v>
      </c>
      <c r="E78" s="221" t="s">
        <v>796</v>
      </c>
      <c r="F78" s="166"/>
      <c r="G78" s="167"/>
      <c r="H78" s="168"/>
      <c r="I78" s="169"/>
      <c r="J78" s="169"/>
      <c r="K78" s="169"/>
      <c r="L78" s="169"/>
      <c r="M78" s="169"/>
      <c r="N78" s="169"/>
      <c r="O78" s="169"/>
      <c r="P78" s="170"/>
      <c r="Q78" s="170"/>
      <c r="R78" s="171"/>
      <c r="S78" s="171"/>
      <c r="T78" s="171"/>
    </row>
    <row r="79" spans="1:20" s="104" customFormat="1" x14ac:dyDescent="0.25">
      <c r="A79" s="164"/>
      <c r="B79" s="222" t="s">
        <v>49</v>
      </c>
      <c r="C79" s="221">
        <v>18045.96</v>
      </c>
      <c r="D79" s="221">
        <v>251.56</v>
      </c>
      <c r="E79" s="221">
        <v>251.56</v>
      </c>
      <c r="F79" s="166"/>
      <c r="G79" s="167"/>
      <c r="H79" s="168"/>
      <c r="I79" s="169"/>
      <c r="J79" s="169"/>
      <c r="K79" s="169"/>
      <c r="L79" s="169"/>
      <c r="M79" s="169"/>
      <c r="N79" s="169"/>
      <c r="O79" s="169"/>
      <c r="P79" s="170"/>
      <c r="Q79" s="170"/>
      <c r="R79" s="171"/>
      <c r="S79" s="171"/>
      <c r="T79" s="171"/>
    </row>
    <row r="80" spans="1:20" s="104" customFormat="1" x14ac:dyDescent="0.25">
      <c r="A80" s="164"/>
      <c r="B80" s="222" t="s">
        <v>437</v>
      </c>
      <c r="C80" s="221">
        <v>194227.28999999998</v>
      </c>
      <c r="D80" s="221">
        <v>1931.38</v>
      </c>
      <c r="E80" s="221">
        <v>1262.5900000000001</v>
      </c>
      <c r="F80" s="166"/>
      <c r="G80" s="167"/>
      <c r="H80" s="168"/>
      <c r="I80" s="169"/>
      <c r="J80" s="169"/>
      <c r="K80" s="169"/>
      <c r="L80" s="169"/>
      <c r="M80" s="169"/>
      <c r="N80" s="169"/>
      <c r="O80" s="169"/>
      <c r="P80" s="170"/>
      <c r="Q80" s="170"/>
      <c r="R80" s="171"/>
      <c r="S80" s="171"/>
      <c r="T80" s="171"/>
    </row>
    <row r="81" spans="1:20" s="104" customFormat="1" x14ac:dyDescent="0.25">
      <c r="A81" s="164"/>
      <c r="B81" s="222" t="s">
        <v>193</v>
      </c>
      <c r="C81" s="221">
        <v>32152.5</v>
      </c>
      <c r="D81" s="221">
        <v>643.04999999999995</v>
      </c>
      <c r="E81" s="221"/>
      <c r="F81" s="166"/>
      <c r="G81" s="167"/>
      <c r="H81" s="168"/>
      <c r="I81" s="169"/>
      <c r="J81" s="169"/>
      <c r="K81" s="169"/>
      <c r="L81" s="169"/>
      <c r="M81" s="169"/>
      <c r="N81" s="169"/>
      <c r="O81" s="169"/>
      <c r="P81" s="170"/>
      <c r="Q81" s="170"/>
      <c r="R81" s="171"/>
      <c r="S81" s="171"/>
      <c r="T81" s="171"/>
    </row>
    <row r="82" spans="1:20" s="104" customFormat="1" x14ac:dyDescent="0.25">
      <c r="A82" s="164"/>
      <c r="B82" s="222" t="s">
        <v>566</v>
      </c>
      <c r="C82" s="221">
        <v>1336.64</v>
      </c>
      <c r="D82" s="221">
        <v>10.69</v>
      </c>
      <c r="E82" s="221">
        <v>10.69</v>
      </c>
      <c r="F82" s="166"/>
      <c r="G82" s="167"/>
      <c r="H82" s="168"/>
      <c r="I82" s="169"/>
      <c r="J82" s="169"/>
      <c r="K82" s="169"/>
      <c r="L82" s="169"/>
      <c r="M82" s="169"/>
      <c r="N82" s="169"/>
      <c r="O82" s="169"/>
      <c r="P82" s="170"/>
      <c r="Q82" s="170"/>
      <c r="R82" s="171"/>
      <c r="S82" s="171"/>
      <c r="T82" s="171"/>
    </row>
    <row r="83" spans="1:20" s="104" customFormat="1" x14ac:dyDescent="0.25">
      <c r="A83" s="164"/>
      <c r="B83" s="222" t="s">
        <v>63</v>
      </c>
      <c r="C83" s="221">
        <v>286000</v>
      </c>
      <c r="D83" s="221">
        <v>9457.5034999999989</v>
      </c>
      <c r="E83" s="221">
        <v>257.5</v>
      </c>
      <c r="F83" s="166"/>
      <c r="G83" s="167"/>
      <c r="H83" s="168"/>
      <c r="I83" s="169"/>
      <c r="J83" s="169"/>
      <c r="K83" s="169"/>
      <c r="L83" s="169"/>
      <c r="M83" s="169"/>
      <c r="N83" s="169"/>
      <c r="O83" s="169"/>
      <c r="P83" s="170"/>
      <c r="Q83" s="170"/>
      <c r="R83" s="171"/>
      <c r="S83" s="171"/>
      <c r="T83" s="171"/>
    </row>
    <row r="84" spans="1:20" s="104" customFormat="1" x14ac:dyDescent="0.25">
      <c r="A84" s="164"/>
      <c r="B84" s="222" t="s">
        <v>338</v>
      </c>
      <c r="C84" s="221">
        <v>3057.21</v>
      </c>
      <c r="D84" s="221">
        <v>35.89</v>
      </c>
      <c r="E84" s="221">
        <v>35.89</v>
      </c>
      <c r="F84" s="166"/>
      <c r="G84" s="167"/>
      <c r="H84" s="168"/>
      <c r="I84" s="169"/>
      <c r="J84" s="169"/>
      <c r="K84" s="169"/>
      <c r="L84" s="169"/>
      <c r="M84" s="169"/>
      <c r="N84" s="169"/>
      <c r="O84" s="169"/>
      <c r="P84" s="170"/>
      <c r="Q84" s="170"/>
      <c r="R84" s="171"/>
      <c r="S84" s="171"/>
      <c r="T84" s="171"/>
    </row>
    <row r="85" spans="1:20" s="104" customFormat="1" x14ac:dyDescent="0.25">
      <c r="A85" s="164"/>
      <c r="B85" s="222" t="s">
        <v>798</v>
      </c>
      <c r="C85" s="221">
        <v>75871.67</v>
      </c>
      <c r="D85" s="221">
        <v>2298.3199999999997</v>
      </c>
      <c r="E85" s="221"/>
      <c r="F85" s="166"/>
      <c r="G85" s="167"/>
      <c r="H85" s="168"/>
      <c r="I85" s="169"/>
      <c r="J85" s="169"/>
      <c r="K85" s="169"/>
      <c r="L85" s="169"/>
      <c r="M85" s="169"/>
      <c r="N85" s="169"/>
      <c r="O85" s="169"/>
      <c r="P85" s="170"/>
      <c r="Q85" s="170"/>
      <c r="R85" s="171"/>
      <c r="S85" s="171"/>
      <c r="T85" s="171"/>
    </row>
    <row r="86" spans="1:20" s="104" customFormat="1" x14ac:dyDescent="0.25">
      <c r="A86" s="164"/>
      <c r="B86" s="222" t="s">
        <v>793</v>
      </c>
      <c r="C86" s="221">
        <v>610691.27</v>
      </c>
      <c r="D86" s="221">
        <v>14628.393499999998</v>
      </c>
      <c r="E86" s="221">
        <v>1818.2300000000002</v>
      </c>
      <c r="F86" s="166"/>
      <c r="G86" s="167"/>
      <c r="H86" s="168"/>
      <c r="I86" s="169"/>
      <c r="J86" s="169"/>
      <c r="K86" s="169"/>
      <c r="L86" s="169"/>
      <c r="M86" s="169"/>
      <c r="N86" s="169"/>
      <c r="O86" s="169"/>
      <c r="P86" s="170"/>
      <c r="Q86" s="170"/>
      <c r="R86" s="171"/>
      <c r="S86" s="171"/>
      <c r="T86" s="171"/>
    </row>
    <row r="87" spans="1:20" s="104" customFormat="1" x14ac:dyDescent="0.25">
      <c r="A87" s="164"/>
      <c r="B87"/>
      <c r="C87"/>
      <c r="D87"/>
      <c r="E87" s="106"/>
      <c r="F87" s="166"/>
      <c r="G87" s="167"/>
      <c r="H87" s="168"/>
      <c r="I87" s="169"/>
      <c r="J87" s="169"/>
      <c r="K87" s="169"/>
      <c r="L87" s="169"/>
      <c r="M87" s="169"/>
      <c r="N87" s="169"/>
      <c r="O87" s="169"/>
      <c r="P87" s="170"/>
      <c r="Q87" s="170"/>
      <c r="R87" s="171"/>
      <c r="S87" s="171"/>
      <c r="T87" s="171"/>
    </row>
    <row r="88" spans="1:20" s="104" customFormat="1" ht="13.5" customHeight="1" x14ac:dyDescent="0.25">
      <c r="A88" s="164"/>
      <c r="B88"/>
      <c r="C88"/>
      <c r="D88"/>
      <c r="E88" s="106"/>
      <c r="F88" s="172"/>
      <c r="G88" s="173"/>
      <c r="H88" s="168"/>
      <c r="I88" s="169"/>
      <c r="J88" s="169"/>
      <c r="K88" s="169"/>
      <c r="L88" s="169"/>
      <c r="M88" s="169"/>
      <c r="N88" s="169"/>
      <c r="O88" s="173"/>
      <c r="P88" s="170"/>
      <c r="Q88" s="170"/>
      <c r="R88" s="171"/>
      <c r="S88" s="174"/>
      <c r="T88" s="174"/>
    </row>
    <row r="89" spans="1:20" s="104" customFormat="1" x14ac:dyDescent="0.25">
      <c r="B89"/>
      <c r="C89"/>
      <c r="D89"/>
    </row>
    <row r="90" spans="1:20" s="104" customFormat="1" x14ac:dyDescent="0.25">
      <c r="B90"/>
      <c r="C90"/>
      <c r="D90"/>
    </row>
    <row r="91" spans="1:20" x14ac:dyDescent="0.25">
      <c r="H91"/>
      <c r="I91"/>
      <c r="J91"/>
      <c r="K91"/>
      <c r="L91"/>
      <c r="M91"/>
      <c r="N91"/>
      <c r="R91"/>
      <c r="S91"/>
      <c r="T91"/>
    </row>
    <row r="92" spans="1:20" x14ac:dyDescent="0.25">
      <c r="H92"/>
      <c r="I92"/>
      <c r="J92"/>
      <c r="K92"/>
      <c r="L92"/>
      <c r="M92"/>
      <c r="N92"/>
      <c r="R92"/>
      <c r="S92"/>
      <c r="T92"/>
    </row>
    <row r="93" spans="1:20" x14ac:dyDescent="0.25">
      <c r="H93"/>
      <c r="I93"/>
      <c r="J93"/>
      <c r="K93"/>
      <c r="L93"/>
      <c r="M93"/>
      <c r="N93"/>
      <c r="R93"/>
      <c r="S93"/>
      <c r="T93"/>
    </row>
    <row r="94" spans="1:20" x14ac:dyDescent="0.25">
      <c r="H94"/>
      <c r="I94"/>
      <c r="J94"/>
      <c r="K94"/>
      <c r="L94"/>
      <c r="M94"/>
      <c r="N94"/>
      <c r="R94"/>
      <c r="S94"/>
      <c r="T94"/>
    </row>
    <row r="95" spans="1:20" x14ac:dyDescent="0.25">
      <c r="H95"/>
      <c r="I95"/>
      <c r="J95"/>
      <c r="K95"/>
      <c r="L95"/>
      <c r="M95"/>
      <c r="N95"/>
      <c r="R95"/>
      <c r="S95"/>
      <c r="T95"/>
    </row>
    <row r="96" spans="1:20" x14ac:dyDescent="0.25">
      <c r="H96"/>
      <c r="I96"/>
      <c r="J96"/>
      <c r="K96"/>
      <c r="L96"/>
      <c r="M96"/>
      <c r="N96"/>
      <c r="R96"/>
      <c r="S96"/>
      <c r="T96"/>
    </row>
    <row r="97" spans="2:20" x14ac:dyDescent="0.25">
      <c r="H97"/>
      <c r="I97"/>
      <c r="J97"/>
      <c r="K97"/>
      <c r="L97"/>
      <c r="M97"/>
      <c r="N97"/>
      <c r="R97"/>
      <c r="S97"/>
      <c r="T97"/>
    </row>
    <row r="98" spans="2:20" x14ac:dyDescent="0.25">
      <c r="B98" s="39"/>
      <c r="C98" s="40"/>
      <c r="D98" s="40"/>
      <c r="E98" s="40"/>
      <c r="F98" s="40"/>
      <c r="G98" s="40"/>
      <c r="H98" s="40"/>
      <c r="I98"/>
      <c r="J98"/>
      <c r="K98"/>
      <c r="L98" s="41"/>
      <c r="M98" s="41"/>
      <c r="N98" s="41"/>
      <c r="R98"/>
      <c r="S98"/>
      <c r="T98"/>
    </row>
    <row r="99" spans="2:20" x14ac:dyDescent="0.25">
      <c r="B99" s="39"/>
      <c r="C99" s="40"/>
      <c r="D99" s="40"/>
      <c r="E99" s="40"/>
      <c r="F99" s="40"/>
      <c r="G99" s="40"/>
      <c r="H99" s="40"/>
      <c r="I99"/>
      <c r="J99"/>
      <c r="K99"/>
      <c r="L99" s="41"/>
      <c r="M99" s="41"/>
      <c r="N99" s="41"/>
      <c r="R99"/>
      <c r="S99"/>
      <c r="T99"/>
    </row>
  </sheetData>
  <autoFilter ref="A2:T88"/>
  <mergeCells count="1">
    <mergeCell ref="A1:T1"/>
  </mergeCells>
  <conditionalFormatting sqref="G3:G18">
    <cfRule type="duplicateValues" dxfId="7" priority="7"/>
  </conditionalFormatting>
  <conditionalFormatting sqref="G19:G88 G2">
    <cfRule type="duplicateValues" dxfId="6" priority="8"/>
  </conditionalFormatting>
  <dataValidations count="3">
    <dataValidation type="whole" allowBlank="1" showInputMessage="1" showErrorMessage="1" sqref="N68">
      <formula1>0</formula1>
      <formula2>1000</formula2>
    </dataValidation>
    <dataValidation type="decimal" allowBlank="1" showInputMessage="1" showErrorMessage="1" sqref="R68:T68">
      <formula1>0</formula1>
      <formula2>100000000</formula2>
    </dataValidation>
    <dataValidation type="whole" allowBlank="1" showInputMessage="1" showErrorMessage="1" errorTitle="Sólo numero enteros" error="Sólo números enteros" sqref="H68:M68">
      <formula1>0</formula1>
      <formula2>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[4]Breakdown!#REF!</xm:f>
          </x14:formula1>
          <xm:sqref>O68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zoomScaleNormal="100" workbookViewId="0">
      <selection activeCell="D30" sqref="D30"/>
    </sheetView>
  </sheetViews>
  <sheetFormatPr baseColWidth="10" defaultRowHeight="15" x14ac:dyDescent="0.25"/>
  <cols>
    <col min="1" max="2" width="17.5703125" customWidth="1"/>
    <col min="3" max="3" width="24.42578125" customWidth="1"/>
    <col min="4" max="4" width="24.7109375" customWidth="1"/>
    <col min="5" max="5" width="19.85546875" customWidth="1"/>
    <col min="13" max="13" width="16.5703125" style="14" customWidth="1"/>
    <col min="14" max="14" width="16.42578125" style="14" customWidth="1"/>
    <col min="15" max="15" width="14.5703125" style="14" customWidth="1"/>
    <col min="16" max="16" width="17.7109375" style="14" customWidth="1"/>
  </cols>
  <sheetData>
    <row r="1" spans="1:20" ht="21" x14ac:dyDescent="0.3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0" x14ac:dyDescent="0.25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8" t="s">
        <v>11</v>
      </c>
      <c r="L2" s="4" t="s">
        <v>12</v>
      </c>
      <c r="M2" s="9" t="s">
        <v>13</v>
      </c>
      <c r="N2" s="10" t="s">
        <v>14</v>
      </c>
      <c r="O2" s="10" t="s">
        <v>15</v>
      </c>
      <c r="P2" s="10" t="s">
        <v>16</v>
      </c>
    </row>
    <row r="3" spans="1:20" x14ac:dyDescent="0.25">
      <c r="A3" s="1" t="s">
        <v>45</v>
      </c>
      <c r="B3" s="1" t="s">
        <v>27</v>
      </c>
      <c r="C3" s="1" t="s">
        <v>41</v>
      </c>
      <c r="D3" s="98" t="s">
        <v>38</v>
      </c>
      <c r="E3" s="62">
        <v>2</v>
      </c>
      <c r="F3" s="27">
        <v>2</v>
      </c>
      <c r="G3" s="27"/>
      <c r="H3" s="27"/>
      <c r="I3" s="27"/>
      <c r="J3" s="27"/>
      <c r="K3" s="27">
        <v>1</v>
      </c>
      <c r="L3" s="27">
        <v>2</v>
      </c>
      <c r="M3" s="63">
        <v>18045.96</v>
      </c>
      <c r="N3" s="63">
        <v>251.56</v>
      </c>
      <c r="O3" s="63">
        <v>251.56</v>
      </c>
      <c r="P3" s="64">
        <v>0</v>
      </c>
      <c r="Q3" s="12"/>
    </row>
    <row r="4" spans="1:20" x14ac:dyDescent="0.25">
      <c r="A4" s="1" t="s">
        <v>45</v>
      </c>
      <c r="B4" s="1" t="s">
        <v>63</v>
      </c>
      <c r="C4" s="1" t="s">
        <v>74</v>
      </c>
      <c r="D4" s="98" t="s">
        <v>75</v>
      </c>
      <c r="E4" s="62">
        <v>8</v>
      </c>
      <c r="F4" s="27"/>
      <c r="G4" s="27">
        <v>8</v>
      </c>
      <c r="H4" s="27"/>
      <c r="I4" s="27"/>
      <c r="J4" s="27"/>
      <c r="K4" s="27">
        <v>5</v>
      </c>
      <c r="L4" s="27">
        <v>8</v>
      </c>
      <c r="M4" s="63">
        <v>21000</v>
      </c>
      <c r="N4" s="63">
        <v>257.5</v>
      </c>
      <c r="O4" s="63">
        <v>257.5</v>
      </c>
      <c r="P4" s="64">
        <v>0</v>
      </c>
    </row>
    <row r="5" spans="1:20" x14ac:dyDescent="0.25">
      <c r="A5" s="1" t="s">
        <v>45</v>
      </c>
      <c r="B5" s="1" t="s">
        <v>63</v>
      </c>
      <c r="C5" s="1" t="s">
        <v>74</v>
      </c>
      <c r="D5" s="98" t="s">
        <v>39</v>
      </c>
      <c r="E5" s="62">
        <v>28</v>
      </c>
      <c r="F5" s="27"/>
      <c r="G5" s="27"/>
      <c r="H5" s="27">
        <v>28</v>
      </c>
      <c r="I5" s="27"/>
      <c r="J5" s="27"/>
      <c r="K5" s="27">
        <v>28</v>
      </c>
      <c r="L5" s="27">
        <v>28</v>
      </c>
      <c r="M5" s="100">
        <v>265000</v>
      </c>
      <c r="N5" s="63">
        <v>9200</v>
      </c>
      <c r="O5" s="63"/>
      <c r="P5" s="64">
        <v>9200</v>
      </c>
    </row>
    <row r="6" spans="1:20" x14ac:dyDescent="0.25">
      <c r="A6" s="1" t="s">
        <v>45</v>
      </c>
      <c r="B6" s="1" t="s">
        <v>193</v>
      </c>
      <c r="C6" s="1" t="s">
        <v>194</v>
      </c>
      <c r="D6" s="98" t="s">
        <v>39</v>
      </c>
      <c r="E6" s="62">
        <v>7</v>
      </c>
      <c r="F6" s="27"/>
      <c r="G6" s="27"/>
      <c r="H6" s="27">
        <v>7</v>
      </c>
      <c r="I6" s="27"/>
      <c r="J6" s="27"/>
      <c r="K6" s="27">
        <v>7</v>
      </c>
      <c r="L6" s="27">
        <v>7</v>
      </c>
      <c r="M6" s="63">
        <v>32150.5</v>
      </c>
      <c r="N6" s="63">
        <v>643.04999999999995</v>
      </c>
      <c r="O6" s="63"/>
      <c r="P6" s="64">
        <v>643.04999999999995</v>
      </c>
      <c r="Q6" s="128"/>
      <c r="R6" s="128"/>
      <c r="S6" s="128"/>
    </row>
    <row r="7" spans="1:20" x14ac:dyDescent="0.25">
      <c r="A7" s="1" t="s">
        <v>45</v>
      </c>
      <c r="B7" s="1" t="s">
        <v>338</v>
      </c>
      <c r="C7" s="1" t="s">
        <v>337</v>
      </c>
      <c r="D7" s="98" t="s">
        <v>38</v>
      </c>
      <c r="E7" s="62">
        <v>2</v>
      </c>
      <c r="F7" s="27">
        <v>2</v>
      </c>
      <c r="G7" s="27"/>
      <c r="H7" s="27"/>
      <c r="I7" s="27"/>
      <c r="J7" s="27"/>
      <c r="K7" s="27">
        <v>2</v>
      </c>
      <c r="L7" s="27">
        <v>2</v>
      </c>
      <c r="M7" s="63">
        <v>957.21</v>
      </c>
      <c r="N7" s="63">
        <v>7.64</v>
      </c>
      <c r="O7" s="63">
        <v>7.64</v>
      </c>
      <c r="P7" s="64">
        <v>0</v>
      </c>
    </row>
    <row r="8" spans="1:20" x14ac:dyDescent="0.25">
      <c r="A8" s="1" t="s">
        <v>45</v>
      </c>
      <c r="B8" s="1" t="s">
        <v>338</v>
      </c>
      <c r="C8" s="1" t="s">
        <v>389</v>
      </c>
      <c r="D8" s="98" t="s">
        <v>75</v>
      </c>
      <c r="E8" s="62">
        <v>1</v>
      </c>
      <c r="F8" s="27">
        <v>1</v>
      </c>
      <c r="G8" s="27"/>
      <c r="H8" s="27"/>
      <c r="I8" s="27"/>
      <c r="J8" s="27"/>
      <c r="K8" s="27">
        <v>1</v>
      </c>
      <c r="L8" s="27">
        <v>1</v>
      </c>
      <c r="M8" s="63">
        <v>2100</v>
      </c>
      <c r="N8" s="63">
        <v>28.25</v>
      </c>
      <c r="O8" s="63">
        <v>28.25</v>
      </c>
      <c r="P8" s="64">
        <v>0</v>
      </c>
    </row>
    <row r="9" spans="1:20" x14ac:dyDescent="0.25">
      <c r="A9" s="1" t="s">
        <v>45</v>
      </c>
      <c r="B9" s="1" t="s">
        <v>437</v>
      </c>
      <c r="C9" s="1" t="s">
        <v>436</v>
      </c>
      <c r="D9" s="98" t="s">
        <v>75</v>
      </c>
      <c r="E9" s="62">
        <v>1</v>
      </c>
      <c r="F9" s="27"/>
      <c r="G9" s="27">
        <v>1</v>
      </c>
      <c r="H9" s="27"/>
      <c r="I9" s="27"/>
      <c r="J9" s="27"/>
      <c r="K9" s="27">
        <v>1</v>
      </c>
      <c r="L9" s="27">
        <v>1</v>
      </c>
      <c r="M9" s="63">
        <v>3500</v>
      </c>
      <c r="N9" s="63">
        <v>38.75</v>
      </c>
      <c r="O9" s="63">
        <v>38.75</v>
      </c>
      <c r="P9" s="64">
        <v>0</v>
      </c>
    </row>
    <row r="10" spans="1:20" x14ac:dyDescent="0.25">
      <c r="A10" s="1" t="s">
        <v>45</v>
      </c>
      <c r="B10" s="1" t="s">
        <v>437</v>
      </c>
      <c r="C10" s="1" t="s">
        <v>436</v>
      </c>
      <c r="D10" s="98" t="s">
        <v>38</v>
      </c>
      <c r="E10" s="62">
        <v>3</v>
      </c>
      <c r="F10" s="27">
        <v>1</v>
      </c>
      <c r="G10" s="27"/>
      <c r="H10" s="27">
        <v>2</v>
      </c>
      <c r="I10" s="27"/>
      <c r="J10" s="27"/>
      <c r="K10" s="27">
        <v>3</v>
      </c>
      <c r="L10" s="27">
        <v>3</v>
      </c>
      <c r="M10" s="100">
        <v>4448.92</v>
      </c>
      <c r="N10" s="100">
        <v>35.590000000000003</v>
      </c>
      <c r="O10" s="63">
        <v>0</v>
      </c>
      <c r="P10" s="64">
        <v>35.590000000000003</v>
      </c>
    </row>
    <row r="11" spans="1:20" x14ac:dyDescent="0.25">
      <c r="A11" s="1" t="s">
        <v>45</v>
      </c>
      <c r="B11" s="1" t="s">
        <v>437</v>
      </c>
      <c r="C11" s="1" t="s">
        <v>436</v>
      </c>
      <c r="D11" s="98" t="s">
        <v>438</v>
      </c>
      <c r="E11" s="62">
        <v>5</v>
      </c>
      <c r="F11" s="27"/>
      <c r="G11" s="27">
        <v>3</v>
      </c>
      <c r="H11" s="27">
        <v>2</v>
      </c>
      <c r="I11" s="27"/>
      <c r="J11" s="27"/>
      <c r="K11" s="27">
        <v>3</v>
      </c>
      <c r="L11" s="27">
        <v>5</v>
      </c>
      <c r="M11" s="63">
        <v>147875.79</v>
      </c>
      <c r="N11" s="63">
        <v>1223.8399999999999</v>
      </c>
      <c r="O11" s="63">
        <v>1223.8399999999999</v>
      </c>
      <c r="P11" s="64">
        <v>0</v>
      </c>
    </row>
    <row r="12" spans="1:20" x14ac:dyDescent="0.25">
      <c r="A12" s="1" t="s">
        <v>45</v>
      </c>
      <c r="B12" s="1" t="s">
        <v>437</v>
      </c>
      <c r="C12" s="1" t="s">
        <v>436</v>
      </c>
      <c r="D12" s="99" t="s">
        <v>446</v>
      </c>
      <c r="E12" s="62">
        <f t="shared" ref="E12:E13" si="0">+F12+G12+H12+I12+J12</f>
        <v>8</v>
      </c>
      <c r="F12" s="27"/>
      <c r="G12" s="27"/>
      <c r="H12" s="27">
        <v>8</v>
      </c>
      <c r="I12" s="27"/>
      <c r="J12" s="27"/>
      <c r="K12" s="27">
        <v>5</v>
      </c>
      <c r="L12" s="27">
        <v>8</v>
      </c>
      <c r="M12" s="63">
        <v>38402.58</v>
      </c>
      <c r="N12" s="63">
        <v>633.20000000000005</v>
      </c>
      <c r="O12" s="63">
        <v>0</v>
      </c>
      <c r="P12" s="64">
        <f t="shared" ref="P12:P13" si="1">N12-O12</f>
        <v>633.20000000000005</v>
      </c>
    </row>
    <row r="13" spans="1:20" x14ac:dyDescent="0.25">
      <c r="A13" s="1" t="s">
        <v>45</v>
      </c>
      <c r="B13" s="1" t="s">
        <v>681</v>
      </c>
      <c r="C13" s="1" t="s">
        <v>680</v>
      </c>
      <c r="D13" s="98" t="s">
        <v>38</v>
      </c>
      <c r="E13" s="62">
        <f t="shared" si="0"/>
        <v>1</v>
      </c>
      <c r="F13" s="27"/>
      <c r="G13" s="27"/>
      <c r="H13" s="27"/>
      <c r="I13" s="27"/>
      <c r="J13" s="27">
        <v>1</v>
      </c>
      <c r="K13" s="27">
        <v>1</v>
      </c>
      <c r="L13" s="27">
        <v>1</v>
      </c>
      <c r="M13" s="63">
        <v>1336.64</v>
      </c>
      <c r="N13" s="63">
        <v>10.69</v>
      </c>
      <c r="O13" s="63">
        <v>10.69</v>
      </c>
      <c r="P13" s="64">
        <f t="shared" si="1"/>
        <v>0</v>
      </c>
    </row>
    <row r="14" spans="1:20" s="131" customFormat="1" x14ac:dyDescent="0.25">
      <c r="A14" s="1" t="s">
        <v>45</v>
      </c>
      <c r="B14" s="1" t="s">
        <v>798</v>
      </c>
      <c r="C14" s="1" t="s">
        <v>797</v>
      </c>
      <c r="D14" s="98" t="s">
        <v>39</v>
      </c>
      <c r="E14" s="62">
        <v>1</v>
      </c>
      <c r="F14" s="27"/>
      <c r="G14" s="27"/>
      <c r="H14" s="27">
        <v>1</v>
      </c>
      <c r="I14" s="27"/>
      <c r="J14" s="27"/>
      <c r="K14" s="27">
        <v>1</v>
      </c>
      <c r="L14" s="27">
        <v>1</v>
      </c>
      <c r="M14" s="63">
        <v>10000</v>
      </c>
      <c r="N14" s="63">
        <v>200</v>
      </c>
      <c r="O14" s="63"/>
      <c r="P14" s="64">
        <v>200</v>
      </c>
    </row>
    <row r="15" spans="1:20" s="131" customFormat="1" x14ac:dyDescent="0.25">
      <c r="A15" s="1" t="s">
        <v>45</v>
      </c>
      <c r="B15" s="1" t="s">
        <v>798</v>
      </c>
      <c r="C15" s="1" t="s">
        <v>836</v>
      </c>
      <c r="D15" s="98" t="s">
        <v>38</v>
      </c>
      <c r="E15" s="62">
        <v>3</v>
      </c>
      <c r="F15" s="27"/>
      <c r="G15" s="27"/>
      <c r="H15" s="27">
        <v>3</v>
      </c>
      <c r="I15" s="27"/>
      <c r="J15" s="27"/>
      <c r="K15" s="27">
        <v>1</v>
      </c>
      <c r="L15" s="27">
        <v>3</v>
      </c>
      <c r="M15" s="63">
        <v>47071.65</v>
      </c>
      <c r="N15" s="63">
        <v>1036.03</v>
      </c>
      <c r="O15" s="63"/>
      <c r="P15" s="64">
        <v>1036.03</v>
      </c>
    </row>
    <row r="16" spans="1:20" s="211" customFormat="1" x14ac:dyDescent="0.25">
      <c r="A16" s="1" t="s">
        <v>45</v>
      </c>
      <c r="B16" s="1" t="s">
        <v>798</v>
      </c>
      <c r="C16" s="1" t="s">
        <v>836</v>
      </c>
      <c r="D16" s="99" t="s">
        <v>446</v>
      </c>
      <c r="E16" s="62">
        <v>3</v>
      </c>
      <c r="F16" s="27"/>
      <c r="G16" s="27"/>
      <c r="H16" s="27">
        <v>3</v>
      </c>
      <c r="I16" s="27"/>
      <c r="J16" s="27"/>
      <c r="K16" s="27">
        <v>2</v>
      </c>
      <c r="L16" s="27">
        <v>3</v>
      </c>
      <c r="M16" s="63">
        <v>13800.02</v>
      </c>
      <c r="N16" s="63">
        <v>562.29</v>
      </c>
      <c r="O16" s="63"/>
      <c r="P16" s="64">
        <v>562.29</v>
      </c>
    </row>
    <row r="17" spans="1:16" s="211" customFormat="1" x14ac:dyDescent="0.25">
      <c r="A17" s="1" t="s">
        <v>45</v>
      </c>
      <c r="B17" s="1" t="s">
        <v>798</v>
      </c>
      <c r="C17" s="1" t="s">
        <v>836</v>
      </c>
      <c r="D17" s="98" t="s">
        <v>39</v>
      </c>
      <c r="E17" s="62">
        <v>1</v>
      </c>
      <c r="F17" s="27"/>
      <c r="G17" s="27"/>
      <c r="H17" s="27">
        <v>1</v>
      </c>
      <c r="I17" s="27"/>
      <c r="J17" s="27"/>
      <c r="K17" s="27">
        <v>1</v>
      </c>
      <c r="L17" s="27">
        <v>1</v>
      </c>
      <c r="M17" s="63">
        <v>5000</v>
      </c>
      <c r="N17" s="63">
        <v>500</v>
      </c>
      <c r="O17" s="63"/>
      <c r="P17" s="64">
        <v>500</v>
      </c>
    </row>
    <row r="18" spans="1:16" s="104" customFormat="1" x14ac:dyDescent="0.25">
      <c r="A18" s="101"/>
      <c r="B18" s="101"/>
      <c r="C18" s="101"/>
      <c r="D18" s="204"/>
      <c r="E18" s="168"/>
      <c r="F18" s="169"/>
      <c r="G18" s="169"/>
      <c r="H18" s="169"/>
      <c r="I18" s="169"/>
      <c r="J18" s="169"/>
      <c r="K18" s="169"/>
      <c r="L18" s="169"/>
      <c r="M18" s="171"/>
      <c r="N18" s="171"/>
      <c r="O18" s="171"/>
      <c r="P18" s="194"/>
    </row>
    <row r="19" spans="1:16" s="104" customFormat="1" x14ac:dyDescent="0.25">
      <c r="B19" s="220" t="s">
        <v>792</v>
      </c>
      <c r="C19" s="221" t="s">
        <v>795</v>
      </c>
      <c r="D19" s="221" t="s">
        <v>794</v>
      </c>
      <c r="E19" s="221" t="s">
        <v>796</v>
      </c>
      <c r="F19" s="169"/>
      <c r="G19" s="169"/>
      <c r="H19" s="169"/>
      <c r="I19" s="169"/>
      <c r="J19" s="169"/>
      <c r="K19" s="169"/>
      <c r="L19" s="169"/>
      <c r="M19" s="171"/>
      <c r="N19" s="171"/>
      <c r="O19" s="171"/>
      <c r="P19" s="194"/>
    </row>
    <row r="20" spans="1:16" s="104" customFormat="1" x14ac:dyDescent="0.25">
      <c r="A20" s="105"/>
      <c r="B20" s="222" t="s">
        <v>27</v>
      </c>
      <c r="C20" s="221">
        <v>18045.96</v>
      </c>
      <c r="D20" s="221">
        <v>251.56</v>
      </c>
      <c r="E20" s="221">
        <v>251.56</v>
      </c>
      <c r="F20" s="169"/>
      <c r="G20" s="169"/>
      <c r="H20" s="169"/>
      <c r="I20" s="169"/>
      <c r="J20" s="169"/>
      <c r="K20" s="169"/>
      <c r="L20" s="169"/>
      <c r="M20" s="171"/>
      <c r="N20" s="171"/>
      <c r="O20" s="171"/>
      <c r="P20" s="194"/>
    </row>
    <row r="21" spans="1:16" s="104" customFormat="1" x14ac:dyDescent="0.25">
      <c r="A21" s="105"/>
      <c r="B21" s="222" t="s">
        <v>437</v>
      </c>
      <c r="C21" s="221">
        <v>194227.29000000004</v>
      </c>
      <c r="D21" s="221">
        <v>1931.3799999999999</v>
      </c>
      <c r="E21" s="221">
        <v>1262.5899999999999</v>
      </c>
      <c r="F21" s="169"/>
      <c r="G21" s="169"/>
      <c r="H21" s="169"/>
      <c r="I21" s="169"/>
      <c r="J21" s="169"/>
      <c r="K21" s="169"/>
      <c r="L21" s="169"/>
      <c r="M21" s="171"/>
      <c r="N21" s="171"/>
      <c r="O21" s="171"/>
      <c r="P21" s="194"/>
    </row>
    <row r="22" spans="1:16" s="104" customFormat="1" x14ac:dyDescent="0.25">
      <c r="A22" s="105"/>
      <c r="B22" s="222" t="s">
        <v>193</v>
      </c>
      <c r="C22" s="221">
        <v>32150.5</v>
      </c>
      <c r="D22" s="221">
        <v>643.04999999999995</v>
      </c>
      <c r="E22" s="221"/>
      <c r="F22" s="169"/>
      <c r="G22" s="169"/>
      <c r="H22" s="169"/>
      <c r="I22" s="169"/>
      <c r="J22" s="169"/>
      <c r="K22" s="169"/>
      <c r="L22" s="169"/>
      <c r="M22" s="171"/>
      <c r="N22" s="171"/>
      <c r="O22" s="171"/>
      <c r="P22" s="194"/>
    </row>
    <row r="23" spans="1:16" s="104" customFormat="1" x14ac:dyDescent="0.25">
      <c r="A23" s="105"/>
      <c r="B23" s="222" t="s">
        <v>681</v>
      </c>
      <c r="C23" s="221">
        <v>1336.64</v>
      </c>
      <c r="D23" s="221">
        <v>10.69</v>
      </c>
      <c r="E23" s="221">
        <v>10.69</v>
      </c>
      <c r="F23" s="169"/>
      <c r="G23" s="169"/>
      <c r="H23" s="169"/>
      <c r="I23" s="169"/>
      <c r="J23" s="169"/>
      <c r="K23" s="169"/>
      <c r="L23" s="169"/>
      <c r="M23" s="171"/>
      <c r="N23" s="171"/>
      <c r="O23" s="171"/>
      <c r="P23" s="194"/>
    </row>
    <row r="24" spans="1:16" s="104" customFormat="1" x14ac:dyDescent="0.25">
      <c r="A24" s="105"/>
      <c r="B24" s="222" t="s">
        <v>63</v>
      </c>
      <c r="C24" s="221">
        <v>286000</v>
      </c>
      <c r="D24" s="221">
        <v>9457.5</v>
      </c>
      <c r="E24" s="221">
        <v>257.5</v>
      </c>
      <c r="F24" s="169"/>
      <c r="G24" s="169"/>
      <c r="H24" s="169"/>
      <c r="I24" s="169"/>
      <c r="J24" s="169"/>
      <c r="K24" s="169"/>
      <c r="L24" s="169"/>
      <c r="M24" s="171"/>
      <c r="N24" s="171"/>
      <c r="O24" s="171"/>
      <c r="P24" s="194"/>
    </row>
    <row r="25" spans="1:16" s="104" customFormat="1" x14ac:dyDescent="0.25">
      <c r="A25" s="105"/>
      <c r="B25" s="222" t="s">
        <v>338</v>
      </c>
      <c r="C25" s="221">
        <v>3057.21</v>
      </c>
      <c r="D25" s="221">
        <v>35.89</v>
      </c>
      <c r="E25" s="221">
        <v>35.89</v>
      </c>
      <c r="F25" s="205"/>
      <c r="G25" s="205"/>
      <c r="H25" s="205"/>
      <c r="I25" s="205"/>
      <c r="J25" s="205"/>
      <c r="K25" s="205"/>
      <c r="L25" s="206"/>
      <c r="M25" s="207"/>
      <c r="N25" s="207"/>
      <c r="O25" s="207"/>
      <c r="P25" s="194"/>
    </row>
    <row r="26" spans="1:16" s="104" customFormat="1" x14ac:dyDescent="0.25">
      <c r="A26" s="105"/>
      <c r="B26" s="222" t="s">
        <v>798</v>
      </c>
      <c r="C26" s="221">
        <v>75871.67</v>
      </c>
      <c r="D26" s="221">
        <v>2298.3199999999997</v>
      </c>
      <c r="E26" s="221"/>
      <c r="F26" s="169"/>
      <c r="G26" s="169"/>
      <c r="H26" s="169"/>
      <c r="I26" s="169"/>
      <c r="J26" s="169"/>
      <c r="K26" s="169"/>
      <c r="L26" s="169"/>
      <c r="M26" s="171"/>
      <c r="N26" s="171"/>
      <c r="O26" s="171"/>
      <c r="P26" s="194"/>
    </row>
    <row r="27" spans="1:16" s="104" customFormat="1" x14ac:dyDescent="0.25">
      <c r="B27" s="222" t="s">
        <v>793</v>
      </c>
      <c r="C27" s="221">
        <v>610689.27</v>
      </c>
      <c r="D27" s="221">
        <v>14628.39</v>
      </c>
      <c r="E27" s="221">
        <v>1818.23</v>
      </c>
      <c r="F27" s="205"/>
      <c r="G27" s="205"/>
      <c r="H27" s="205"/>
      <c r="I27" s="205"/>
      <c r="J27" s="205"/>
      <c r="K27" s="205"/>
      <c r="L27" s="206"/>
      <c r="M27" s="207"/>
      <c r="N27" s="207"/>
      <c r="O27" s="207"/>
      <c r="P27" s="194"/>
    </row>
    <row r="28" spans="1:16" s="104" customFormat="1" x14ac:dyDescent="0.25">
      <c r="B28"/>
      <c r="C28"/>
      <c r="D28"/>
      <c r="E28" s="168"/>
      <c r="F28" s="169"/>
      <c r="G28" s="169"/>
      <c r="H28" s="169"/>
      <c r="I28" s="169"/>
      <c r="J28" s="169"/>
      <c r="K28" s="169"/>
      <c r="L28" s="169"/>
      <c r="M28" s="171"/>
      <c r="N28" s="171"/>
      <c r="O28" s="171"/>
      <c r="P28" s="194"/>
    </row>
    <row r="29" spans="1:16" s="104" customFormat="1" x14ac:dyDescent="0.25">
      <c r="B29"/>
      <c r="C29"/>
      <c r="D29"/>
      <c r="E29" s="168"/>
      <c r="F29" s="205"/>
      <c r="G29" s="205"/>
      <c r="H29" s="205"/>
      <c r="I29" s="205"/>
      <c r="J29" s="205"/>
      <c r="K29" s="205"/>
      <c r="L29" s="206"/>
      <c r="M29" s="207"/>
      <c r="N29" s="207"/>
      <c r="O29" s="207"/>
      <c r="P29" s="194"/>
    </row>
    <row r="30" spans="1:16" s="104" customFormat="1" x14ac:dyDescent="0.25">
      <c r="B30"/>
      <c r="C30"/>
      <c r="D30"/>
      <c r="E30" s="168"/>
      <c r="F30" s="205"/>
      <c r="G30" s="205"/>
      <c r="H30" s="205"/>
      <c r="I30" s="205"/>
      <c r="J30" s="205"/>
      <c r="K30" s="205"/>
      <c r="L30" s="206"/>
      <c r="M30" s="207"/>
      <c r="N30" s="207"/>
      <c r="O30" s="207"/>
      <c r="P30" s="194"/>
    </row>
    <row r="31" spans="1:16" s="104" customFormat="1" x14ac:dyDescent="0.25">
      <c r="B31"/>
      <c r="C31"/>
      <c r="D31"/>
      <c r="E31" s="168"/>
      <c r="F31" s="205"/>
      <c r="G31" s="205"/>
      <c r="H31" s="205"/>
      <c r="I31" s="205"/>
      <c r="J31" s="205"/>
      <c r="K31" s="205"/>
      <c r="L31" s="206"/>
      <c r="M31" s="207"/>
      <c r="N31" s="207"/>
      <c r="O31" s="207"/>
      <c r="P31" s="194"/>
    </row>
    <row r="32" spans="1:16" s="104" customFormat="1" x14ac:dyDescent="0.25">
      <c r="B32"/>
      <c r="C32"/>
      <c r="D32"/>
      <c r="E32" s="101"/>
      <c r="F32" s="101"/>
      <c r="G32" s="101"/>
      <c r="H32" s="101"/>
      <c r="I32" s="101"/>
      <c r="J32" s="101"/>
      <c r="K32" s="101"/>
      <c r="L32" s="101"/>
      <c r="M32" s="103"/>
      <c r="N32" s="103"/>
      <c r="O32" s="103"/>
      <c r="P32" s="103"/>
    </row>
    <row r="33" spans="2:16" s="104" customFormat="1" x14ac:dyDescent="0.25">
      <c r="B33"/>
      <c r="C33"/>
      <c r="D33"/>
      <c r="E33" s="101"/>
      <c r="F33" s="101"/>
      <c r="G33" s="101"/>
      <c r="H33" s="101"/>
      <c r="I33" s="101"/>
      <c r="J33" s="101"/>
      <c r="K33" s="101"/>
      <c r="L33" s="101"/>
      <c r="M33" s="103"/>
      <c r="N33" s="103"/>
      <c r="O33" s="103"/>
      <c r="P33" s="103"/>
    </row>
    <row r="34" spans="2:16" s="104" customFormat="1" x14ac:dyDescent="0.25">
      <c r="B34"/>
      <c r="C34"/>
      <c r="D34"/>
      <c r="E34" s="101"/>
      <c r="F34" s="101"/>
      <c r="G34" s="101"/>
      <c r="H34" s="101"/>
      <c r="I34" s="101"/>
      <c r="J34" s="101"/>
      <c r="K34" s="101"/>
      <c r="L34" s="101"/>
      <c r="M34" s="103"/>
      <c r="N34" s="103"/>
      <c r="O34" s="103"/>
      <c r="P34" s="103"/>
    </row>
    <row r="35" spans="2:16" s="104" customFormat="1" x14ac:dyDescent="0.25">
      <c r="B35"/>
      <c r="C35"/>
      <c r="D35"/>
      <c r="E35" s="101"/>
      <c r="F35" s="101"/>
      <c r="G35" s="101"/>
      <c r="H35" s="101"/>
      <c r="I35" s="101"/>
      <c r="J35" s="101"/>
      <c r="K35" s="101"/>
      <c r="L35" s="101"/>
      <c r="M35" s="103"/>
      <c r="N35" s="103"/>
      <c r="O35" s="103"/>
      <c r="P35" s="103"/>
    </row>
    <row r="36" spans="2:16" s="104" customFormat="1" x14ac:dyDescent="0.25">
      <c r="B36"/>
      <c r="C36"/>
      <c r="D36"/>
    </row>
    <row r="37" spans="2:16" s="104" customFormat="1" x14ac:dyDescent="0.25"/>
    <row r="38" spans="2:16" s="104" customFormat="1" x14ac:dyDescent="0.25"/>
    <row r="39" spans="2:16" s="104" customFormat="1" x14ac:dyDescent="0.25"/>
    <row r="40" spans="2:16" s="104" customFormat="1" x14ac:dyDescent="0.25"/>
    <row r="41" spans="2:16" x14ac:dyDescent="0.25">
      <c r="M41"/>
      <c r="N41"/>
      <c r="O41"/>
      <c r="P41"/>
    </row>
    <row r="42" spans="2:16" x14ac:dyDescent="0.25">
      <c r="M42"/>
      <c r="N42"/>
      <c r="O42"/>
      <c r="P42"/>
    </row>
    <row r="43" spans="2:16" x14ac:dyDescent="0.25">
      <c r="M43"/>
      <c r="N43"/>
      <c r="O43"/>
      <c r="P43"/>
    </row>
    <row r="44" spans="2:16" x14ac:dyDescent="0.25">
      <c r="M44"/>
      <c r="N44"/>
      <c r="O44"/>
      <c r="P44"/>
    </row>
    <row r="45" spans="2:16" x14ac:dyDescent="0.25">
      <c r="M45"/>
      <c r="N45"/>
      <c r="O45"/>
      <c r="P45"/>
    </row>
    <row r="46" spans="2:16" x14ac:dyDescent="0.25">
      <c r="M46"/>
      <c r="N46"/>
      <c r="O46"/>
      <c r="P46"/>
    </row>
    <row r="47" spans="2:16" x14ac:dyDescent="0.25">
      <c r="M47"/>
      <c r="N47"/>
      <c r="O47"/>
      <c r="P47"/>
    </row>
    <row r="48" spans="2:16" x14ac:dyDescent="0.25">
      <c r="M48"/>
      <c r="N48"/>
      <c r="O48"/>
      <c r="P48"/>
    </row>
    <row r="49" spans="1:16" x14ac:dyDescent="0.25">
      <c r="M49"/>
      <c r="N49"/>
      <c r="O49"/>
      <c r="P49"/>
    </row>
    <row r="50" spans="1:16" x14ac:dyDescent="0.25">
      <c r="M50"/>
      <c r="N50"/>
      <c r="O50"/>
      <c r="P50"/>
    </row>
    <row r="51" spans="1:16" x14ac:dyDescent="0.25">
      <c r="M51"/>
      <c r="N51"/>
      <c r="O51"/>
      <c r="P51"/>
    </row>
    <row r="52" spans="1:16" x14ac:dyDescent="0.25">
      <c r="M52"/>
      <c r="N52"/>
      <c r="O52"/>
      <c r="P52"/>
    </row>
    <row r="53" spans="1:16" x14ac:dyDescent="0.25">
      <c r="M53"/>
      <c r="N53"/>
      <c r="O53"/>
      <c r="P53"/>
    </row>
    <row r="54" spans="1:16" x14ac:dyDescent="0.25">
      <c r="M54"/>
      <c r="N54"/>
      <c r="O54"/>
      <c r="P54"/>
    </row>
    <row r="55" spans="1:16" x14ac:dyDescent="0.25">
      <c r="M55"/>
      <c r="N55"/>
      <c r="O55"/>
      <c r="P55"/>
    </row>
    <row r="56" spans="1:16" x14ac:dyDescent="0.25">
      <c r="M56"/>
      <c r="N56"/>
      <c r="O56"/>
      <c r="P56"/>
    </row>
    <row r="57" spans="1:16" x14ac:dyDescent="0.25">
      <c r="M57"/>
      <c r="N57"/>
      <c r="O57"/>
      <c r="P57"/>
    </row>
    <row r="58" spans="1:16" x14ac:dyDescent="0.25">
      <c r="D58" s="16"/>
    </row>
    <row r="59" spans="1:16" x14ac:dyDescent="0.25">
      <c r="D59" s="16"/>
    </row>
    <row r="60" spans="1:16" x14ac:dyDescent="0.25">
      <c r="D60" s="16"/>
    </row>
    <row r="61" spans="1:16" x14ac:dyDescent="0.25">
      <c r="D61" s="16"/>
    </row>
    <row r="62" spans="1:16" x14ac:dyDescent="0.25">
      <c r="D62" s="16"/>
    </row>
    <row r="63" spans="1:16" x14ac:dyDescent="0.25">
      <c r="A63" s="15"/>
      <c r="B63" s="16"/>
      <c r="C63" s="16"/>
      <c r="D63" s="16"/>
    </row>
  </sheetData>
  <autoFilter ref="A2:P56"/>
  <mergeCells count="1">
    <mergeCell ref="A1:T1"/>
  </mergeCells>
  <dataValidations count="4">
    <dataValidation type="whole" allowBlank="1" showInputMessage="1" showErrorMessage="1" errorTitle="Sólo numero enteros" error="Sólo números enteros" sqref="F12:K17">
      <formula1>0</formula1>
      <formula2>999</formula2>
    </dataValidation>
    <dataValidation type="whole" allowBlank="1" showInputMessage="1" showErrorMessage="1" sqref="L12:L17">
      <formula1>0</formula1>
      <formula2>999</formula2>
    </dataValidation>
    <dataValidation type="decimal" allowBlank="1" showInputMessage="1" showErrorMessage="1" sqref="M12:O17">
      <formula1>0</formula1>
      <formula2>100000000</formula2>
    </dataValidation>
    <dataValidation type="whole" allowBlank="1" showInputMessage="1" showErrorMessage="1" errorTitle="Sólo numero enteros" error="Sólo números enteros" sqref="E12:E17">
      <formula1>0</formula1>
      <formula2>100</formula2>
    </dataValidation>
  </dataValidation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COMPETITIVIDAD</cp:lastModifiedBy>
  <dcterms:created xsi:type="dcterms:W3CDTF">2021-11-08T14:33:02Z</dcterms:created>
  <dcterms:modified xsi:type="dcterms:W3CDTF">2021-12-16T15:05:02Z</dcterms:modified>
</cp:coreProperties>
</file>