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Planificación 2021 - ISA\"/>
    </mc:Choice>
  </mc:AlternateContent>
  <bookViews>
    <workbookView xWindow="0" yWindow="0" windowWidth="28800" windowHeight="12435" activeTab="3"/>
  </bookViews>
  <sheets>
    <sheet name="BD Agrícola Rubros" sheetId="2" r:id="rId1"/>
    <sheet name="BD Compl Rubro" sheetId="4" r:id="rId2"/>
    <sheet name="BD Pecuario Rubro" sheetId="3" r:id="rId3"/>
    <sheet name="BD Consolidado" sheetId="5" r:id="rId4"/>
  </sheets>
  <definedNames>
    <definedName name="_xlnm._FilterDatabase" localSheetId="0" hidden="1">'BD Agrícola Rubros'!$A$2:$Q$21</definedName>
    <definedName name="_xlnm._FilterDatabase" localSheetId="1" hidden="1">'BD Compl Rubro'!$A$2:$P$17</definedName>
    <definedName name="_xlnm._FilterDatabase" localSheetId="3" hidden="1">'BD Consolidado'!$C$56:$U$56</definedName>
    <definedName name="_xlnm._FilterDatabase" localSheetId="2" hidden="1">'BD Pecuario Rubro'!$A$2:$R$55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5" l="1"/>
  <c r="S18" i="5" s="1"/>
  <c r="G18" i="5"/>
  <c r="Q17" i="5"/>
  <c r="S17" i="5" s="1"/>
  <c r="G17" i="5"/>
  <c r="Q16" i="5"/>
  <c r="S16" i="5" s="1"/>
  <c r="G16" i="5"/>
  <c r="Q15" i="5"/>
  <c r="S15" i="5" s="1"/>
  <c r="G15" i="5"/>
  <c r="Q13" i="5"/>
  <c r="S13" i="5" s="1"/>
  <c r="G13" i="5"/>
  <c r="Q12" i="5"/>
  <c r="S12" i="5" s="1"/>
  <c r="G12" i="5"/>
  <c r="H109" i="5" l="1"/>
  <c r="G28" i="5" l="1"/>
  <c r="H28" i="5"/>
  <c r="I28" i="5"/>
  <c r="J28" i="5"/>
  <c r="K28" i="5"/>
  <c r="L28" i="5"/>
  <c r="M28" i="5"/>
  <c r="N28" i="5"/>
  <c r="O28" i="5"/>
  <c r="P28" i="5"/>
  <c r="Q28" i="5"/>
  <c r="R28" i="5"/>
  <c r="S28" i="5"/>
  <c r="F21" i="2" l="1"/>
  <c r="G21" i="2"/>
  <c r="H21" i="2"/>
  <c r="I21" i="2"/>
  <c r="J21" i="2"/>
  <c r="K21" i="2"/>
  <c r="L21" i="2"/>
  <c r="M21" i="2"/>
  <c r="N21" i="2"/>
  <c r="O21" i="2"/>
  <c r="P21" i="2"/>
  <c r="Q21" i="2"/>
  <c r="E21" i="2"/>
  <c r="F18" i="4"/>
  <c r="G18" i="4"/>
  <c r="H18" i="4"/>
  <c r="I18" i="4"/>
  <c r="J18" i="4"/>
  <c r="K18" i="4"/>
  <c r="L18" i="4"/>
  <c r="M18" i="4"/>
  <c r="N18" i="4"/>
  <c r="O18" i="4"/>
  <c r="P18" i="4"/>
  <c r="E18" i="4"/>
  <c r="T109" i="5" l="1"/>
  <c r="S109" i="5"/>
  <c r="R109" i="5"/>
  <c r="Q109" i="5"/>
  <c r="P109" i="5"/>
  <c r="O109" i="5"/>
  <c r="N109" i="5"/>
  <c r="M109" i="5"/>
  <c r="L109" i="5"/>
  <c r="K109" i="5"/>
  <c r="J109" i="5"/>
  <c r="I109" i="5"/>
  <c r="R50" i="5" l="1"/>
  <c r="Q50" i="5"/>
  <c r="P50" i="5"/>
  <c r="O50" i="5"/>
  <c r="N50" i="5"/>
  <c r="M50" i="5"/>
  <c r="L50" i="5"/>
  <c r="K50" i="5"/>
  <c r="J50" i="5"/>
  <c r="I50" i="5"/>
  <c r="H50" i="5"/>
  <c r="G50" i="5"/>
  <c r="G55" i="3" l="1"/>
  <c r="H55" i="3"/>
  <c r="I55" i="3"/>
  <c r="J55" i="3"/>
  <c r="K55" i="3"/>
  <c r="L55" i="3"/>
  <c r="M55" i="3"/>
  <c r="N55" i="3"/>
  <c r="O55" i="3"/>
  <c r="P55" i="3"/>
  <c r="Q55" i="3"/>
  <c r="R55" i="3"/>
  <c r="F55" i="3"/>
</calcChain>
</file>

<file path=xl/sharedStrings.xml><?xml version="1.0" encoding="utf-8"?>
<sst xmlns="http://schemas.openxmlformats.org/spreadsheetml/2006/main" count="909" uniqueCount="96">
  <si>
    <t>ARROZ COMERCIAL</t>
  </si>
  <si>
    <t>CHEPO</t>
  </si>
  <si>
    <t>PANAMÁ ESTE</t>
  </si>
  <si>
    <t>CEBOLLA</t>
  </si>
  <si>
    <t>LOS SANTOS</t>
  </si>
  <si>
    <t>LAS TABLAS</t>
  </si>
  <si>
    <t>CHITRÉ</t>
  </si>
  <si>
    <t>HERRERA</t>
  </si>
  <si>
    <t>DAVID</t>
  </si>
  <si>
    <t>CHIRIQUÍ</t>
  </si>
  <si>
    <t>PLÁTANO</t>
  </si>
  <si>
    <t>TONOSÍ</t>
  </si>
  <si>
    <t>SANTIAGO</t>
  </si>
  <si>
    <t>VERAGUAS</t>
  </si>
  <si>
    <t>POR COBRAR (B/.)</t>
  </si>
  <si>
    <t>COBRO (B/.)</t>
  </si>
  <si>
    <t>50% PRIMA (B/.)</t>
  </si>
  <si>
    <t>100% PRIMA (B/.)</t>
  </si>
  <si>
    <t>SUMA ASEG (B/.)</t>
  </si>
  <si>
    <t>HAS</t>
  </si>
  <si>
    <t>PRODUCTORES</t>
  </si>
  <si>
    <t>OTROS</t>
  </si>
  <si>
    <t>COOP</t>
  </si>
  <si>
    <t>BDA</t>
  </si>
  <si>
    <t>BNP</t>
  </si>
  <si>
    <t>AUTO FINANC</t>
  </si>
  <si>
    <t>TOTAL PÓLIZAS</t>
  </si>
  <si>
    <t>RUBRO</t>
  </si>
  <si>
    <t>AGENCIA</t>
  </si>
  <si>
    <t>REGIONAL</t>
  </si>
  <si>
    <t>MES</t>
  </si>
  <si>
    <t>ESPECIE</t>
  </si>
  <si>
    <t>CABEZAS</t>
  </si>
  <si>
    <t>BOVINOS</t>
  </si>
  <si>
    <t>CEBA</t>
  </si>
  <si>
    <t>VIENTRE DE CARNE</t>
  </si>
  <si>
    <t>SEMENTALES LECHE Y CARNE</t>
  </si>
  <si>
    <t>DARIÉN</t>
  </si>
  <si>
    <t>SONÁ</t>
  </si>
  <si>
    <t>PORCINO</t>
  </si>
  <si>
    <t>VIENTRE DOBLE PROPÓSITO</t>
  </si>
  <si>
    <t>VIENTRE DE LECHE</t>
  </si>
  <si>
    <t>OCÚ</t>
  </si>
  <si>
    <t>PANAMÁ OESTE</t>
  </si>
  <si>
    <t>CAPIRA</t>
  </si>
  <si>
    <t xml:space="preserve"> </t>
  </si>
  <si>
    <t>TERNERO DE LEVANTE</t>
  </si>
  <si>
    <t>MICROFIANZAS</t>
  </si>
  <si>
    <t>BOTES Y MOTORES</t>
  </si>
  <si>
    <t>MAQUINARIA Y EQUIPO</t>
  </si>
  <si>
    <t>TRANSPORTE PECUARIO</t>
  </si>
  <si>
    <t>UNI</t>
  </si>
  <si>
    <t xml:space="preserve">    </t>
  </si>
  <si>
    <t>TOTAL</t>
  </si>
  <si>
    <t xml:space="preserve">TOTAL </t>
  </si>
  <si>
    <t xml:space="preserve">INSTITUTO DE SEGURO AGROPECUARIO </t>
  </si>
  <si>
    <t xml:space="preserve">SEGURO AGRÍCOLA Y  FORESTAL </t>
  </si>
  <si>
    <t>SEGURO COMPLEMENTARIO</t>
  </si>
  <si>
    <t>PIMENTÓN</t>
  </si>
  <si>
    <t>TORTÍ</t>
  </si>
  <si>
    <t xml:space="preserve">SUBASTA </t>
  </si>
  <si>
    <t>TOMATE DE MESA</t>
  </si>
  <si>
    <t>SUBASTA</t>
  </si>
  <si>
    <t>PENONOMÉ</t>
  </si>
  <si>
    <t>COCLÉ</t>
  </si>
  <si>
    <t>MARIATO</t>
  </si>
  <si>
    <t xml:space="preserve">              SEGURO PECUARIO</t>
  </si>
  <si>
    <t>CHAME</t>
  </si>
  <si>
    <t xml:space="preserve">PAPA </t>
  </si>
  <si>
    <t>BUFALINO</t>
  </si>
  <si>
    <t>ASEGURAMIENTOS  2021</t>
  </si>
  <si>
    <t>DICIEMBRE</t>
  </si>
  <si>
    <t>AGUACATE</t>
  </si>
  <si>
    <t>POROTO</t>
  </si>
  <si>
    <t>BERENJENA</t>
  </si>
  <si>
    <t>AJÍ CRIOLLO</t>
  </si>
  <si>
    <t>SANDÍA</t>
  </si>
  <si>
    <t>TOMATE INDUSTRIAL</t>
  </si>
  <si>
    <t>LIMÓN</t>
  </si>
  <si>
    <t>DICIEMBRE 2021</t>
  </si>
  <si>
    <t xml:space="preserve">CHIRIQUÍ </t>
  </si>
  <si>
    <t>BOCAS DE TORO</t>
  </si>
  <si>
    <t>CHANGUINOLA</t>
  </si>
  <si>
    <t>CHIRIQUI GRANDE</t>
  </si>
  <si>
    <t>SEMENTAL O VERRACO</t>
  </si>
  <si>
    <t xml:space="preserve">CAPRINO </t>
  </si>
  <si>
    <t>SANTA FÉ</t>
  </si>
  <si>
    <t xml:space="preserve">COLÓN </t>
  </si>
  <si>
    <t>BUENA VISTA</t>
  </si>
  <si>
    <t xml:space="preserve">PALENQUE </t>
  </si>
  <si>
    <t xml:space="preserve">RIO INDIO </t>
  </si>
  <si>
    <t>FIANZA DE CRÉDITO</t>
  </si>
  <si>
    <t>MACARACAS</t>
  </si>
  <si>
    <t>BD COMPLEMENTARIO X RUBRO DICIEMBRE 2021</t>
  </si>
  <si>
    <t>BD AGRÍCOLA X RUBRO DICIEMBRE 2021</t>
  </si>
  <si>
    <t>BD PECUARIO X ESPECIE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</si>
</sst>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B/.&quot;* #,##0.00_-;\-&quot;B/.&quot;* #,##0.00_-;_-&quot;B/.&quot;* &quot;-&quot;??_-;_-@_-"/>
    <numFmt numFmtId="164" formatCode="&quot;B/.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7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4" fontId="2" fillId="0" borderId="12" xfId="0" applyNumberFormat="1" applyFont="1" applyFill="1" applyBorder="1" applyAlignment="1" applyProtection="1">
      <alignment horizontal="center"/>
    </xf>
    <xf numFmtId="0" fontId="0" fillId="0" borderId="0" xfId="0" applyBorder="1"/>
    <xf numFmtId="4" fontId="2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44" fontId="2" fillId="0" borderId="1" xfId="1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44" fontId="1" fillId="0" borderId="8" xfId="1" applyFont="1" applyBorder="1"/>
    <xf numFmtId="44" fontId="0" fillId="0" borderId="0" xfId="1" applyFont="1"/>
    <xf numFmtId="44" fontId="2" fillId="0" borderId="2" xfId="1" applyFont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1"/>
  <sheetViews>
    <sheetView zoomScale="77" zoomScaleNormal="77" workbookViewId="0">
      <selection sqref="A1:Q1"/>
    </sheetView>
  </sheetViews>
  <sheetFormatPr baseColWidth="10" defaultRowHeight="15" x14ac:dyDescent="0.25"/>
  <cols>
    <col min="1" max="1" width="23.42578125" bestFit="1" customWidth="1"/>
    <col min="2" max="2" width="23.140625" bestFit="1" customWidth="1"/>
    <col min="3" max="3" width="19.5703125" customWidth="1"/>
    <col min="4" max="4" width="30.28515625" customWidth="1"/>
    <col min="5" max="5" width="9.85546875" bestFit="1" customWidth="1"/>
    <col min="6" max="6" width="12.42578125" bestFit="1" customWidth="1"/>
    <col min="7" max="7" width="14.140625" bestFit="1" customWidth="1"/>
    <col min="8" max="8" width="15.5703125" bestFit="1" customWidth="1"/>
    <col min="9" max="9" width="9.140625" customWidth="1"/>
    <col min="10" max="10" width="12.85546875" bestFit="1" customWidth="1"/>
    <col min="11" max="11" width="14.42578125" customWidth="1"/>
    <col min="13" max="13" width="18.140625" style="1" bestFit="1" customWidth="1"/>
  </cols>
  <sheetData>
    <row r="1" spans="1:18" ht="21" x14ac:dyDescent="0.35">
      <c r="A1" s="45" t="s">
        <v>94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25.5" x14ac:dyDescent="0.25">
      <c r="A2" s="2" t="s">
        <v>30</v>
      </c>
      <c r="B2" s="2" t="s">
        <v>29</v>
      </c>
      <c r="C2" s="2" t="s">
        <v>28</v>
      </c>
      <c r="D2" s="8" t="s">
        <v>27</v>
      </c>
      <c r="E2" s="4" t="s">
        <v>26</v>
      </c>
      <c r="F2" s="21" t="s">
        <v>25</v>
      </c>
      <c r="G2" s="19" t="s">
        <v>24</v>
      </c>
      <c r="H2" s="19" t="s">
        <v>23</v>
      </c>
      <c r="I2" s="19" t="s">
        <v>22</v>
      </c>
      <c r="J2" s="9" t="s">
        <v>21</v>
      </c>
      <c r="K2" s="5" t="s">
        <v>20</v>
      </c>
      <c r="L2" s="4" t="s">
        <v>19</v>
      </c>
      <c r="M2" s="3" t="s">
        <v>18</v>
      </c>
      <c r="N2" s="2" t="s">
        <v>17</v>
      </c>
      <c r="O2" s="2" t="s">
        <v>16</v>
      </c>
      <c r="P2" s="2" t="s">
        <v>15</v>
      </c>
      <c r="Q2" s="2" t="s">
        <v>14</v>
      </c>
      <c r="R2" s="7"/>
    </row>
    <row r="3" spans="1:18" s="6" customFormat="1" ht="12.75" x14ac:dyDescent="0.2">
      <c r="A3" s="2" t="s">
        <v>71</v>
      </c>
      <c r="B3" s="2" t="s">
        <v>64</v>
      </c>
      <c r="C3" s="2" t="s">
        <v>63</v>
      </c>
      <c r="D3" s="8" t="s">
        <v>0</v>
      </c>
      <c r="E3" s="4">
        <v>2</v>
      </c>
      <c r="F3" s="21">
        <v>0</v>
      </c>
      <c r="G3" s="21">
        <v>0</v>
      </c>
      <c r="H3" s="21">
        <v>2</v>
      </c>
      <c r="I3" s="21">
        <v>0</v>
      </c>
      <c r="J3" s="22">
        <v>0</v>
      </c>
      <c r="K3" s="5">
        <v>2</v>
      </c>
      <c r="L3" s="4">
        <v>23</v>
      </c>
      <c r="M3" s="3">
        <v>45655</v>
      </c>
      <c r="N3" s="2">
        <v>2739.3</v>
      </c>
      <c r="O3" s="2">
        <v>1369.65</v>
      </c>
      <c r="P3" s="2"/>
      <c r="Q3" s="2">
        <v>1369.65</v>
      </c>
    </row>
    <row r="4" spans="1:18" s="6" customFormat="1" ht="12.75" x14ac:dyDescent="0.2">
      <c r="A4" s="2" t="s">
        <v>71</v>
      </c>
      <c r="B4" s="2" t="s">
        <v>64</v>
      </c>
      <c r="C4" s="2" t="s">
        <v>63</v>
      </c>
      <c r="D4" s="8" t="s">
        <v>72</v>
      </c>
      <c r="E4" s="4">
        <v>1</v>
      </c>
      <c r="F4" s="21">
        <v>0</v>
      </c>
      <c r="G4" s="21">
        <v>0</v>
      </c>
      <c r="H4" s="21">
        <v>1</v>
      </c>
      <c r="I4" s="21">
        <v>0</v>
      </c>
      <c r="J4" s="22">
        <v>0</v>
      </c>
      <c r="K4" s="5">
        <v>1</v>
      </c>
      <c r="L4" s="4">
        <v>4</v>
      </c>
      <c r="M4" s="3">
        <v>12666.36</v>
      </c>
      <c r="N4" s="2">
        <v>633.36</v>
      </c>
      <c r="O4" s="2">
        <v>316.68</v>
      </c>
      <c r="P4" s="2"/>
      <c r="Q4" s="2">
        <v>316.68</v>
      </c>
    </row>
    <row r="5" spans="1:18" s="6" customFormat="1" ht="12.75" x14ac:dyDescent="0.2">
      <c r="A5" s="2" t="s">
        <v>71</v>
      </c>
      <c r="B5" s="2" t="s">
        <v>9</v>
      </c>
      <c r="C5" s="2" t="s">
        <v>8</v>
      </c>
      <c r="D5" s="8" t="s">
        <v>73</v>
      </c>
      <c r="E5" s="4">
        <v>6</v>
      </c>
      <c r="F5" s="21">
        <v>0</v>
      </c>
      <c r="G5" s="21">
        <v>0</v>
      </c>
      <c r="H5" s="21">
        <v>6</v>
      </c>
      <c r="I5" s="21">
        <v>0</v>
      </c>
      <c r="J5" s="22">
        <v>0</v>
      </c>
      <c r="K5" s="5">
        <v>6</v>
      </c>
      <c r="L5" s="4">
        <v>4.4000000000000004</v>
      </c>
      <c r="M5" s="3">
        <v>4489.9799999999996</v>
      </c>
      <c r="N5" s="2">
        <v>269.39879999999999</v>
      </c>
      <c r="O5" s="2">
        <v>134.6994</v>
      </c>
      <c r="P5" s="2"/>
      <c r="Q5" s="2">
        <v>134.6994</v>
      </c>
    </row>
    <row r="6" spans="1:18" s="6" customFormat="1" ht="12.75" x14ac:dyDescent="0.2">
      <c r="A6" s="2" t="s">
        <v>71</v>
      </c>
      <c r="B6" s="2" t="s">
        <v>9</v>
      </c>
      <c r="C6" s="2" t="s">
        <v>8</v>
      </c>
      <c r="D6" s="8" t="s">
        <v>61</v>
      </c>
      <c r="E6" s="4">
        <v>7</v>
      </c>
      <c r="F6" s="21">
        <v>0</v>
      </c>
      <c r="G6" s="21">
        <v>0</v>
      </c>
      <c r="H6" s="21">
        <v>7</v>
      </c>
      <c r="I6" s="21">
        <v>0</v>
      </c>
      <c r="J6" s="22">
        <v>0</v>
      </c>
      <c r="K6" s="5">
        <v>6</v>
      </c>
      <c r="L6" s="4">
        <v>1.51</v>
      </c>
      <c r="M6" s="3">
        <v>16327.433700000003</v>
      </c>
      <c r="N6" s="2">
        <v>1142.9203590000002</v>
      </c>
      <c r="O6" s="2">
        <v>571.46017950000009</v>
      </c>
      <c r="P6" s="2"/>
      <c r="Q6" s="2">
        <v>571.46017950000009</v>
      </c>
    </row>
    <row r="7" spans="1:18" s="6" customFormat="1" ht="12.75" x14ac:dyDescent="0.2">
      <c r="A7" s="2" t="s">
        <v>71</v>
      </c>
      <c r="B7" s="2" t="s">
        <v>9</v>
      </c>
      <c r="C7" s="2" t="s">
        <v>8</v>
      </c>
      <c r="D7" s="8" t="s">
        <v>58</v>
      </c>
      <c r="E7" s="4">
        <v>2</v>
      </c>
      <c r="F7" s="21">
        <v>0</v>
      </c>
      <c r="G7" s="21">
        <v>0</v>
      </c>
      <c r="H7" s="21">
        <v>2</v>
      </c>
      <c r="I7" s="21">
        <v>0</v>
      </c>
      <c r="J7" s="22">
        <v>0</v>
      </c>
      <c r="K7" s="5">
        <v>2</v>
      </c>
      <c r="L7" s="4">
        <v>0.77</v>
      </c>
      <c r="M7" s="3">
        <v>10507.152</v>
      </c>
      <c r="N7" s="2">
        <v>735.50063999999998</v>
      </c>
      <c r="O7" s="2">
        <v>367.75031999999999</v>
      </c>
      <c r="P7" s="2"/>
      <c r="Q7" s="2">
        <v>367.75031999999999</v>
      </c>
    </row>
    <row r="8" spans="1:18" s="6" customFormat="1" ht="12.75" x14ac:dyDescent="0.2">
      <c r="A8" s="2" t="s">
        <v>71</v>
      </c>
      <c r="B8" s="2" t="s">
        <v>9</v>
      </c>
      <c r="C8" s="2" t="s">
        <v>8</v>
      </c>
      <c r="D8" s="8" t="s">
        <v>68</v>
      </c>
      <c r="E8" s="4">
        <v>4</v>
      </c>
      <c r="F8" s="21">
        <v>0</v>
      </c>
      <c r="G8" s="21">
        <v>0</v>
      </c>
      <c r="H8" s="21">
        <v>4</v>
      </c>
      <c r="I8" s="21">
        <v>0</v>
      </c>
      <c r="J8" s="22">
        <v>0</v>
      </c>
      <c r="K8" s="5">
        <v>3</v>
      </c>
      <c r="L8" s="4">
        <v>3.2</v>
      </c>
      <c r="M8" s="3">
        <v>41055.496800000001</v>
      </c>
      <c r="N8" s="2">
        <v>2463.329808</v>
      </c>
      <c r="O8" s="2">
        <v>1231.664904</v>
      </c>
      <c r="P8" s="2"/>
      <c r="Q8" s="2">
        <v>1231.664904</v>
      </c>
    </row>
    <row r="9" spans="1:18" x14ac:dyDescent="0.25">
      <c r="A9" s="2" t="s">
        <v>71</v>
      </c>
      <c r="B9" s="2" t="s">
        <v>9</v>
      </c>
      <c r="C9" s="2" t="s">
        <v>8</v>
      </c>
      <c r="D9" s="8" t="s">
        <v>10</v>
      </c>
      <c r="E9" s="4">
        <v>2</v>
      </c>
      <c r="F9" s="21">
        <v>0</v>
      </c>
      <c r="G9" s="21">
        <v>0</v>
      </c>
      <c r="H9" s="21">
        <v>2</v>
      </c>
      <c r="I9" s="21">
        <v>0</v>
      </c>
      <c r="J9" s="22">
        <v>0</v>
      </c>
      <c r="K9" s="5">
        <v>2</v>
      </c>
      <c r="L9" s="4">
        <v>1.5899999999999999</v>
      </c>
      <c r="M9" s="3">
        <v>18293.918300000001</v>
      </c>
      <c r="N9" s="2">
        <v>1048.8117099999999</v>
      </c>
      <c r="O9" s="2">
        <v>524.40585499999997</v>
      </c>
      <c r="P9" s="2"/>
      <c r="Q9" s="2">
        <v>524.40585499999997</v>
      </c>
    </row>
    <row r="10" spans="1:18" x14ac:dyDescent="0.25">
      <c r="A10" s="2" t="s">
        <v>71</v>
      </c>
      <c r="B10" s="2" t="s">
        <v>9</v>
      </c>
      <c r="C10" s="2" t="s">
        <v>8</v>
      </c>
      <c r="D10" s="8" t="s">
        <v>74</v>
      </c>
      <c r="E10" s="4">
        <v>1</v>
      </c>
      <c r="F10" s="21">
        <v>0</v>
      </c>
      <c r="G10" s="21">
        <v>0</v>
      </c>
      <c r="H10" s="21">
        <v>1</v>
      </c>
      <c r="I10" s="21">
        <v>0</v>
      </c>
      <c r="J10" s="22">
        <v>0</v>
      </c>
      <c r="K10" s="5">
        <v>1</v>
      </c>
      <c r="L10" s="4">
        <v>0.1</v>
      </c>
      <c r="M10" s="3">
        <v>2042.4150000000002</v>
      </c>
      <c r="N10" s="2">
        <v>142.96905000000004</v>
      </c>
      <c r="O10" s="2">
        <v>71.484525000000019</v>
      </c>
      <c r="P10" s="2"/>
      <c r="Q10" s="2">
        <v>71.484525000000019</v>
      </c>
    </row>
    <row r="11" spans="1:18" x14ac:dyDescent="0.25">
      <c r="A11" s="2" t="s">
        <v>71</v>
      </c>
      <c r="B11" s="2" t="s">
        <v>9</v>
      </c>
      <c r="C11" s="2" t="s">
        <v>8</v>
      </c>
      <c r="D11" s="8" t="s">
        <v>75</v>
      </c>
      <c r="E11" s="4">
        <v>2</v>
      </c>
      <c r="F11" s="21">
        <v>0</v>
      </c>
      <c r="G11" s="21">
        <v>0</v>
      </c>
      <c r="H11" s="21">
        <v>2</v>
      </c>
      <c r="I11" s="21">
        <v>0</v>
      </c>
      <c r="J11" s="22">
        <v>0</v>
      </c>
      <c r="K11" s="5">
        <v>2</v>
      </c>
      <c r="L11" s="4">
        <v>0.6</v>
      </c>
      <c r="M11" s="3">
        <v>1919.16</v>
      </c>
      <c r="N11" s="2">
        <v>134.34120000000001</v>
      </c>
      <c r="O11" s="2">
        <v>67.170600000000007</v>
      </c>
      <c r="P11" s="2"/>
      <c r="Q11" s="2">
        <v>67.170600000000007</v>
      </c>
    </row>
    <row r="12" spans="1:18" x14ac:dyDescent="0.25">
      <c r="A12" s="2" t="s">
        <v>71</v>
      </c>
      <c r="B12" s="2" t="s">
        <v>7</v>
      </c>
      <c r="C12" s="2" t="s">
        <v>42</v>
      </c>
      <c r="D12" s="8" t="s">
        <v>76</v>
      </c>
      <c r="E12" s="4">
        <v>1</v>
      </c>
      <c r="F12" s="21">
        <v>0</v>
      </c>
      <c r="G12" s="21">
        <v>0</v>
      </c>
      <c r="H12" s="21">
        <v>1</v>
      </c>
      <c r="I12" s="21">
        <v>0</v>
      </c>
      <c r="J12" s="22">
        <v>0</v>
      </c>
      <c r="K12" s="5">
        <v>1</v>
      </c>
      <c r="L12" s="4">
        <v>2</v>
      </c>
      <c r="M12" s="3">
        <v>7894.44</v>
      </c>
      <c r="N12" s="2">
        <v>552.61</v>
      </c>
      <c r="O12" s="2">
        <v>276.30500000000001</v>
      </c>
      <c r="P12" s="2"/>
      <c r="Q12" s="2">
        <v>276.30500000000001</v>
      </c>
    </row>
    <row r="13" spans="1:18" x14ac:dyDescent="0.25">
      <c r="A13" s="2" t="s">
        <v>71</v>
      </c>
      <c r="B13" s="2" t="s">
        <v>7</v>
      </c>
      <c r="C13" s="2" t="s">
        <v>42</v>
      </c>
      <c r="D13" s="8" t="s">
        <v>73</v>
      </c>
      <c r="E13" s="4">
        <v>3</v>
      </c>
      <c r="F13" s="21">
        <v>0</v>
      </c>
      <c r="G13" s="21">
        <v>0</v>
      </c>
      <c r="H13" s="21">
        <v>0</v>
      </c>
      <c r="I13" s="21">
        <v>3</v>
      </c>
      <c r="J13" s="22">
        <v>0</v>
      </c>
      <c r="K13" s="5">
        <v>3</v>
      </c>
      <c r="L13" s="4">
        <v>1.7</v>
      </c>
      <c r="M13" s="3">
        <v>2361.21</v>
      </c>
      <c r="N13" s="2">
        <v>165.29</v>
      </c>
      <c r="O13" s="2">
        <v>82.644999999999996</v>
      </c>
      <c r="P13" s="2">
        <v>82.65</v>
      </c>
      <c r="Q13" s="2">
        <v>82.644999999999996</v>
      </c>
    </row>
    <row r="14" spans="1:18" x14ac:dyDescent="0.25">
      <c r="A14" s="2" t="s">
        <v>71</v>
      </c>
      <c r="B14" s="2" t="s">
        <v>7</v>
      </c>
      <c r="C14" s="2" t="s">
        <v>6</v>
      </c>
      <c r="D14" s="8" t="s">
        <v>77</v>
      </c>
      <c r="E14" s="4">
        <v>2</v>
      </c>
      <c r="F14" s="21">
        <v>0</v>
      </c>
      <c r="G14" s="21">
        <v>0</v>
      </c>
      <c r="H14" s="21">
        <v>1</v>
      </c>
      <c r="I14" s="21">
        <v>1</v>
      </c>
      <c r="J14" s="22">
        <v>0</v>
      </c>
      <c r="K14" s="5">
        <v>2</v>
      </c>
      <c r="L14" s="4">
        <v>6.15</v>
      </c>
      <c r="M14" s="3">
        <v>43119.81</v>
      </c>
      <c r="N14" s="2">
        <v>3018.38</v>
      </c>
      <c r="O14" s="2">
        <v>1509.19</v>
      </c>
      <c r="P14" s="2"/>
      <c r="Q14" s="2">
        <v>1509.19</v>
      </c>
    </row>
    <row r="15" spans="1:18" x14ac:dyDescent="0.25">
      <c r="A15" s="2" t="s">
        <v>71</v>
      </c>
      <c r="B15" s="2" t="s">
        <v>7</v>
      </c>
      <c r="C15" s="2" t="s">
        <v>6</v>
      </c>
      <c r="D15" s="8" t="s">
        <v>3</v>
      </c>
      <c r="E15" s="4">
        <v>8</v>
      </c>
      <c r="F15" s="21">
        <v>0</v>
      </c>
      <c r="G15" s="21">
        <v>0</v>
      </c>
      <c r="H15" s="21">
        <v>7</v>
      </c>
      <c r="I15" s="21">
        <v>1</v>
      </c>
      <c r="J15" s="22">
        <v>0</v>
      </c>
      <c r="K15" s="5">
        <v>8</v>
      </c>
      <c r="L15" s="4">
        <v>12.07</v>
      </c>
      <c r="M15" s="3">
        <v>104475.8</v>
      </c>
      <c r="N15" s="2">
        <v>5313.8</v>
      </c>
      <c r="O15" s="2">
        <v>2656.9</v>
      </c>
      <c r="P15" s="2">
        <v>0</v>
      </c>
      <c r="Q15" s="2">
        <v>2656.9</v>
      </c>
    </row>
    <row r="16" spans="1:18" x14ac:dyDescent="0.25">
      <c r="A16" s="2" t="s">
        <v>71</v>
      </c>
      <c r="B16" s="2" t="s">
        <v>43</v>
      </c>
      <c r="C16" s="2" t="s">
        <v>44</v>
      </c>
      <c r="D16" s="8" t="s">
        <v>78</v>
      </c>
      <c r="E16" s="4">
        <v>2</v>
      </c>
      <c r="F16" s="21">
        <v>2</v>
      </c>
      <c r="G16" s="21">
        <v>0</v>
      </c>
      <c r="H16" s="21">
        <v>0</v>
      </c>
      <c r="I16" s="21">
        <v>0</v>
      </c>
      <c r="J16" s="22">
        <v>0</v>
      </c>
      <c r="K16" s="5">
        <v>2</v>
      </c>
      <c r="L16" s="4">
        <v>1</v>
      </c>
      <c r="M16" s="3">
        <v>3512.8</v>
      </c>
      <c r="N16" s="2">
        <v>140.51</v>
      </c>
      <c r="O16" s="2">
        <v>70.254999999999995</v>
      </c>
      <c r="P16" s="2">
        <v>70.260000000000005</v>
      </c>
      <c r="Q16" s="2">
        <v>-5.0000000000096634E-3</v>
      </c>
    </row>
    <row r="17" spans="1:17" x14ac:dyDescent="0.25">
      <c r="A17" s="2" t="s">
        <v>71</v>
      </c>
      <c r="B17" s="2" t="s">
        <v>43</v>
      </c>
      <c r="C17" s="2" t="s">
        <v>44</v>
      </c>
      <c r="D17" s="8" t="s">
        <v>58</v>
      </c>
      <c r="E17" s="4">
        <v>1</v>
      </c>
      <c r="F17" s="21">
        <v>1</v>
      </c>
      <c r="G17" s="21">
        <v>0</v>
      </c>
      <c r="H17" s="21">
        <v>0</v>
      </c>
      <c r="I17" s="21">
        <v>0</v>
      </c>
      <c r="J17" s="22">
        <v>0</v>
      </c>
      <c r="K17" s="5">
        <v>1</v>
      </c>
      <c r="L17" s="4">
        <v>0.5</v>
      </c>
      <c r="M17" s="3">
        <v>3617.21</v>
      </c>
      <c r="N17" s="2">
        <v>144.69</v>
      </c>
      <c r="O17" s="2">
        <v>72.344999999999999</v>
      </c>
      <c r="P17" s="2">
        <v>72.349999999999994</v>
      </c>
      <c r="Q17" s="2">
        <v>-4.9999999999954525E-3</v>
      </c>
    </row>
    <row r="18" spans="1:17" x14ac:dyDescent="0.25">
      <c r="A18" s="2" t="s">
        <v>71</v>
      </c>
      <c r="B18" s="2" t="s">
        <v>43</v>
      </c>
      <c r="C18" s="2" t="s">
        <v>44</v>
      </c>
      <c r="D18" s="8" t="s">
        <v>10</v>
      </c>
      <c r="E18" s="4">
        <v>1</v>
      </c>
      <c r="F18" s="21">
        <v>1</v>
      </c>
      <c r="G18" s="21">
        <v>0</v>
      </c>
      <c r="H18" s="21">
        <v>0</v>
      </c>
      <c r="I18" s="21">
        <v>0</v>
      </c>
      <c r="J18" s="22">
        <v>0</v>
      </c>
      <c r="K18" s="5">
        <v>1</v>
      </c>
      <c r="L18" s="4">
        <v>1</v>
      </c>
      <c r="M18" s="3">
        <v>3189</v>
      </c>
      <c r="N18" s="2">
        <v>223.23</v>
      </c>
      <c r="O18" s="2">
        <v>111.61499999999999</v>
      </c>
      <c r="P18" s="2">
        <v>111.62</v>
      </c>
      <c r="Q18" s="2">
        <v>-5.0000000000096634E-3</v>
      </c>
    </row>
    <row r="19" spans="1:17" x14ac:dyDescent="0.25">
      <c r="A19" s="2" t="s">
        <v>71</v>
      </c>
      <c r="B19" s="2" t="s">
        <v>43</v>
      </c>
      <c r="C19" s="2" t="s">
        <v>44</v>
      </c>
      <c r="D19" s="8" t="s">
        <v>72</v>
      </c>
      <c r="E19" s="4">
        <v>1</v>
      </c>
      <c r="F19" s="21">
        <v>1</v>
      </c>
      <c r="G19" s="21">
        <v>0</v>
      </c>
      <c r="H19" s="21">
        <v>0</v>
      </c>
      <c r="I19" s="21">
        <v>0</v>
      </c>
      <c r="J19" s="22">
        <v>0</v>
      </c>
      <c r="K19" s="5">
        <v>1</v>
      </c>
      <c r="L19" s="4">
        <v>0.5</v>
      </c>
      <c r="M19" s="3">
        <v>878.06</v>
      </c>
      <c r="N19" s="2">
        <v>61.46</v>
      </c>
      <c r="O19" s="2">
        <v>30.73</v>
      </c>
      <c r="P19" s="2">
        <v>30.73</v>
      </c>
      <c r="Q19" s="2">
        <v>0</v>
      </c>
    </row>
    <row r="20" spans="1:17" x14ac:dyDescent="0.25">
      <c r="A20" s="2" t="s">
        <v>71</v>
      </c>
      <c r="B20" s="2" t="s">
        <v>43</v>
      </c>
      <c r="C20" s="2" t="s">
        <v>44</v>
      </c>
      <c r="D20" s="8" t="s">
        <v>75</v>
      </c>
      <c r="E20" s="4">
        <v>1</v>
      </c>
      <c r="F20" s="21">
        <v>1</v>
      </c>
      <c r="G20" s="21">
        <v>0</v>
      </c>
      <c r="H20" s="21">
        <v>0</v>
      </c>
      <c r="I20" s="21">
        <v>0</v>
      </c>
      <c r="J20" s="22">
        <v>0</v>
      </c>
      <c r="K20" s="5">
        <v>1</v>
      </c>
      <c r="L20" s="4">
        <v>0.5</v>
      </c>
      <c r="M20" s="3">
        <v>1599.3</v>
      </c>
      <c r="N20" s="2">
        <v>111.95</v>
      </c>
      <c r="O20" s="2">
        <v>55.975000000000001</v>
      </c>
      <c r="P20" s="2">
        <v>55.98</v>
      </c>
      <c r="Q20" s="2">
        <v>-4.9999999999954525E-3</v>
      </c>
    </row>
    <row r="21" spans="1:17" x14ac:dyDescent="0.25">
      <c r="A21" s="46" t="s">
        <v>53</v>
      </c>
      <c r="B21" s="47"/>
      <c r="C21" s="47"/>
      <c r="D21" s="48"/>
      <c r="E21" s="26">
        <f>SUM(E3:E20)</f>
        <v>47</v>
      </c>
      <c r="F21" s="26">
        <f>SUM(F3:F20)</f>
        <v>6</v>
      </c>
      <c r="G21" s="26">
        <f>SUM(G3:G20)</f>
        <v>0</v>
      </c>
      <c r="H21" s="26">
        <f>SUM(H3:H20)</f>
        <v>36</v>
      </c>
      <c r="I21" s="26">
        <f>SUM(I3:I20)</f>
        <v>5</v>
      </c>
      <c r="J21" s="26">
        <f>SUM(J3:J20)</f>
        <v>0</v>
      </c>
      <c r="K21" s="26">
        <f>SUM(K3:K20)</f>
        <v>45</v>
      </c>
      <c r="L21" s="26">
        <f>SUM(L3:L20)</f>
        <v>64.59</v>
      </c>
      <c r="M21" s="26">
        <f>SUM(M3:M20)</f>
        <v>323604.54580000002</v>
      </c>
      <c r="N21" s="26">
        <f>SUM(N3:N20)</f>
        <v>19041.851566999998</v>
      </c>
      <c r="O21" s="26">
        <f>SUM(O3:O20)</f>
        <v>9520.9257834999989</v>
      </c>
      <c r="P21" s="26">
        <f>SUM(P3:P20)</f>
        <v>423.59000000000003</v>
      </c>
      <c r="Q21" s="26">
        <f>SUM(Q3:Q20)</f>
        <v>9179.9857835000039</v>
      </c>
    </row>
    <row r="31" spans="1:17" x14ac:dyDescent="0.25">
      <c r="J31" t="s">
        <v>45</v>
      </c>
    </row>
  </sheetData>
  <autoFilter ref="A2:Q21"/>
  <mergeCells count="2">
    <mergeCell ref="A1:Q1"/>
    <mergeCell ref="A21:D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18"/>
  <sheetViews>
    <sheetView zoomScale="80" zoomScaleNormal="80" workbookViewId="0">
      <selection sqref="A1:P1"/>
    </sheetView>
  </sheetViews>
  <sheetFormatPr baseColWidth="10" defaultRowHeight="15" x14ac:dyDescent="0.25"/>
  <cols>
    <col min="1" max="1" width="23.42578125" bestFit="1" customWidth="1"/>
    <col min="2" max="2" width="23.140625" customWidth="1"/>
    <col min="3" max="3" width="15.85546875" bestFit="1" customWidth="1"/>
    <col min="4" max="4" width="31.7109375" bestFit="1" customWidth="1"/>
    <col min="5" max="5" width="18.85546875" bestFit="1" customWidth="1"/>
    <col min="6" max="6" width="17.85546875" bestFit="1" customWidth="1"/>
    <col min="7" max="7" width="10.28515625" bestFit="1" customWidth="1"/>
    <col min="8" max="8" width="11.42578125" bestFit="1" customWidth="1"/>
    <col min="9" max="9" width="14.85546875" bestFit="1" customWidth="1"/>
    <col min="10" max="10" width="14" bestFit="1" customWidth="1"/>
    <col min="11" max="11" width="17.7109375" bestFit="1" customWidth="1"/>
    <col min="12" max="12" width="17.140625" bestFit="1" customWidth="1"/>
    <col min="13" max="13" width="20.7109375" bestFit="1" customWidth="1"/>
    <col min="14" max="14" width="12.85546875" bestFit="1" customWidth="1"/>
    <col min="15" max="15" width="16.28515625" bestFit="1" customWidth="1"/>
    <col min="16" max="16" width="12.85546875" bestFit="1" customWidth="1"/>
  </cols>
  <sheetData>
    <row r="1" spans="1:17" s="6" customFormat="1" ht="21" x14ac:dyDescent="0.3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7" s="6" customFormat="1" ht="25.5" x14ac:dyDescent="0.2">
      <c r="A2" s="2" t="s">
        <v>30</v>
      </c>
      <c r="B2" s="2" t="s">
        <v>29</v>
      </c>
      <c r="C2" s="2" t="s">
        <v>28</v>
      </c>
      <c r="D2" s="8" t="s">
        <v>27</v>
      </c>
      <c r="E2" s="4" t="s">
        <v>26</v>
      </c>
      <c r="F2" s="21" t="s">
        <v>25</v>
      </c>
      <c r="G2" s="19" t="s">
        <v>24</v>
      </c>
      <c r="H2" s="19" t="s">
        <v>23</v>
      </c>
      <c r="I2" s="19" t="s">
        <v>22</v>
      </c>
      <c r="J2" s="9" t="s">
        <v>21</v>
      </c>
      <c r="K2" s="5" t="s">
        <v>20</v>
      </c>
      <c r="L2" s="4" t="s">
        <v>51</v>
      </c>
      <c r="M2" s="11" t="s">
        <v>18</v>
      </c>
      <c r="N2" s="2" t="s">
        <v>17</v>
      </c>
      <c r="O2" s="2" t="s">
        <v>15</v>
      </c>
      <c r="P2" s="2" t="s">
        <v>14</v>
      </c>
    </row>
    <row r="3" spans="1:17" s="6" customFormat="1" ht="12.75" x14ac:dyDescent="0.2">
      <c r="A3" s="12" t="s">
        <v>71</v>
      </c>
      <c r="B3" s="12" t="s">
        <v>64</v>
      </c>
      <c r="C3" s="12" t="s">
        <v>63</v>
      </c>
      <c r="D3" s="13" t="s">
        <v>91</v>
      </c>
      <c r="E3" s="14">
        <v>3</v>
      </c>
      <c r="F3" s="23">
        <v>0</v>
      </c>
      <c r="G3" s="23">
        <v>0</v>
      </c>
      <c r="H3" s="23">
        <v>3</v>
      </c>
      <c r="I3" s="23">
        <v>0</v>
      </c>
      <c r="J3" s="28">
        <v>0</v>
      </c>
      <c r="K3" s="27">
        <v>3</v>
      </c>
      <c r="L3" s="14">
        <v>3</v>
      </c>
      <c r="M3" s="15">
        <v>55775</v>
      </c>
      <c r="N3" s="12">
        <v>1952.13</v>
      </c>
      <c r="O3" s="12">
        <v>0</v>
      </c>
      <c r="P3" s="12">
        <v>1952.13</v>
      </c>
      <c r="Q3" s="2"/>
    </row>
    <row r="4" spans="1:17" s="6" customFormat="1" ht="13.5" customHeight="1" x14ac:dyDescent="0.2">
      <c r="A4" s="12" t="s">
        <v>71</v>
      </c>
      <c r="B4" s="12" t="s">
        <v>64</v>
      </c>
      <c r="C4" s="12" t="s">
        <v>63</v>
      </c>
      <c r="D4" s="13" t="s">
        <v>47</v>
      </c>
      <c r="E4" s="14">
        <v>37</v>
      </c>
      <c r="F4" s="23">
        <v>0</v>
      </c>
      <c r="G4" s="23">
        <v>0</v>
      </c>
      <c r="H4" s="23">
        <v>37</v>
      </c>
      <c r="I4" s="23">
        <v>0</v>
      </c>
      <c r="J4" s="28">
        <v>0</v>
      </c>
      <c r="K4" s="27">
        <v>37</v>
      </c>
      <c r="L4" s="14">
        <v>37</v>
      </c>
      <c r="M4" s="15">
        <v>124183.5</v>
      </c>
      <c r="N4" s="12">
        <v>2483.67</v>
      </c>
      <c r="O4" s="12">
        <v>0</v>
      </c>
      <c r="P4" s="12">
        <v>2483.67</v>
      </c>
    </row>
    <row r="5" spans="1:17" s="6" customFormat="1" ht="12.75" x14ac:dyDescent="0.2">
      <c r="A5" s="12" t="s">
        <v>71</v>
      </c>
      <c r="B5" s="12" t="s">
        <v>43</v>
      </c>
      <c r="C5" s="12" t="s">
        <v>67</v>
      </c>
      <c r="D5" s="13" t="s">
        <v>50</v>
      </c>
      <c r="E5" s="14">
        <v>1</v>
      </c>
      <c r="F5" s="23">
        <v>1</v>
      </c>
      <c r="G5" s="23">
        <v>0</v>
      </c>
      <c r="H5" s="23">
        <v>0</v>
      </c>
      <c r="I5" s="23">
        <v>0</v>
      </c>
      <c r="J5" s="28">
        <v>0</v>
      </c>
      <c r="K5" s="27">
        <v>1</v>
      </c>
      <c r="L5" s="14">
        <v>24</v>
      </c>
      <c r="M5" s="15">
        <v>61600</v>
      </c>
      <c r="N5" s="12">
        <v>492.8</v>
      </c>
      <c r="O5" s="12">
        <v>492.8</v>
      </c>
      <c r="P5" s="12">
        <v>0</v>
      </c>
    </row>
    <row r="6" spans="1:17" s="6" customFormat="1" ht="12.75" x14ac:dyDescent="0.2">
      <c r="A6" s="12" t="s">
        <v>71</v>
      </c>
      <c r="B6" s="12" t="s">
        <v>43</v>
      </c>
      <c r="C6" s="12" t="s">
        <v>44</v>
      </c>
      <c r="D6" s="13" t="s">
        <v>47</v>
      </c>
      <c r="E6" s="14">
        <v>1</v>
      </c>
      <c r="F6" s="23">
        <v>0</v>
      </c>
      <c r="G6" s="23">
        <v>0</v>
      </c>
      <c r="H6" s="23">
        <v>1</v>
      </c>
      <c r="I6" s="23">
        <v>0</v>
      </c>
      <c r="J6" s="28">
        <v>0</v>
      </c>
      <c r="K6" s="27">
        <v>1</v>
      </c>
      <c r="L6" s="14">
        <v>1</v>
      </c>
      <c r="M6" s="15">
        <v>10000</v>
      </c>
      <c r="N6" s="12">
        <v>200</v>
      </c>
      <c r="O6" s="12">
        <v>0</v>
      </c>
      <c r="P6" s="12">
        <v>200</v>
      </c>
    </row>
    <row r="7" spans="1:17" s="6" customFormat="1" ht="12.75" x14ac:dyDescent="0.2">
      <c r="A7" s="12" t="s">
        <v>71</v>
      </c>
      <c r="B7" s="12" t="s">
        <v>13</v>
      </c>
      <c r="C7" s="12" t="s">
        <v>38</v>
      </c>
      <c r="D7" s="13" t="s">
        <v>49</v>
      </c>
      <c r="E7" s="14">
        <v>1</v>
      </c>
      <c r="F7" s="23">
        <v>1</v>
      </c>
      <c r="G7" s="23">
        <v>0</v>
      </c>
      <c r="H7" s="23">
        <v>0</v>
      </c>
      <c r="I7" s="23">
        <v>0</v>
      </c>
      <c r="J7" s="28">
        <v>0</v>
      </c>
      <c r="K7" s="27">
        <v>1</v>
      </c>
      <c r="L7" s="14">
        <v>1</v>
      </c>
      <c r="M7" s="15">
        <v>621.28</v>
      </c>
      <c r="N7" s="12">
        <v>4.97</v>
      </c>
      <c r="O7" s="12">
        <v>4.97</v>
      </c>
      <c r="P7" s="12">
        <v>0</v>
      </c>
    </row>
    <row r="8" spans="1:17" x14ac:dyDescent="0.25">
      <c r="A8" s="12" t="s">
        <v>71</v>
      </c>
      <c r="B8" s="12" t="s">
        <v>13</v>
      </c>
      <c r="C8" s="12" t="s">
        <v>12</v>
      </c>
      <c r="D8" s="13" t="s">
        <v>49</v>
      </c>
      <c r="E8" s="14">
        <v>2</v>
      </c>
      <c r="F8" s="23">
        <v>1</v>
      </c>
      <c r="G8" s="23">
        <v>0</v>
      </c>
      <c r="H8" s="23">
        <v>0</v>
      </c>
      <c r="I8" s="23">
        <v>0</v>
      </c>
      <c r="J8" s="28">
        <v>1</v>
      </c>
      <c r="K8" s="27">
        <v>2</v>
      </c>
      <c r="L8" s="14">
        <v>2</v>
      </c>
      <c r="M8" s="15">
        <v>2909.8</v>
      </c>
      <c r="N8" s="12">
        <v>23.28</v>
      </c>
      <c r="O8" s="12">
        <v>4.0199999999999996</v>
      </c>
      <c r="P8" s="12">
        <v>19.260000000000002</v>
      </c>
    </row>
    <row r="9" spans="1:17" ht="16.5" customHeight="1" x14ac:dyDescent="0.25">
      <c r="A9" s="12" t="s">
        <v>71</v>
      </c>
      <c r="B9" s="12" t="s">
        <v>13</v>
      </c>
      <c r="C9" s="12" t="s">
        <v>65</v>
      </c>
      <c r="D9" s="13" t="s">
        <v>49</v>
      </c>
      <c r="E9" s="14">
        <v>1</v>
      </c>
      <c r="F9" s="23">
        <v>0</v>
      </c>
      <c r="G9" s="23">
        <v>0</v>
      </c>
      <c r="H9" s="23">
        <v>0</v>
      </c>
      <c r="I9" s="23">
        <v>0</v>
      </c>
      <c r="J9" s="28">
        <v>1</v>
      </c>
      <c r="K9" s="27">
        <v>1</v>
      </c>
      <c r="L9" s="14">
        <v>1</v>
      </c>
      <c r="M9" s="15">
        <v>2200.0100000000002</v>
      </c>
      <c r="N9" s="12">
        <v>17.600000000000001</v>
      </c>
      <c r="O9" s="12">
        <v>0</v>
      </c>
      <c r="P9" s="12">
        <v>17.600000000000001</v>
      </c>
    </row>
    <row r="10" spans="1:17" x14ac:dyDescent="0.25">
      <c r="A10" s="12" t="s">
        <v>71</v>
      </c>
      <c r="B10" s="12" t="s">
        <v>13</v>
      </c>
      <c r="C10" s="12" t="s">
        <v>65</v>
      </c>
      <c r="D10" s="13" t="s">
        <v>48</v>
      </c>
      <c r="E10" s="14">
        <v>2</v>
      </c>
      <c r="F10" s="23">
        <v>0</v>
      </c>
      <c r="G10" s="23">
        <v>0</v>
      </c>
      <c r="H10" s="23">
        <v>2</v>
      </c>
      <c r="I10" s="23">
        <v>0</v>
      </c>
      <c r="J10" s="28">
        <v>0</v>
      </c>
      <c r="K10" s="27">
        <v>2</v>
      </c>
      <c r="L10" s="14">
        <v>2</v>
      </c>
      <c r="M10" s="15">
        <v>10560.91</v>
      </c>
      <c r="N10" s="12">
        <v>450.69</v>
      </c>
      <c r="O10" s="12">
        <v>0</v>
      </c>
      <c r="P10" s="12">
        <v>450.69</v>
      </c>
    </row>
    <row r="11" spans="1:17" x14ac:dyDescent="0.25">
      <c r="A11" s="12" t="s">
        <v>71</v>
      </c>
      <c r="B11" s="12" t="s">
        <v>13</v>
      </c>
      <c r="C11" s="12" t="s">
        <v>65</v>
      </c>
      <c r="D11" s="13" t="s">
        <v>47</v>
      </c>
      <c r="E11" s="14">
        <v>2</v>
      </c>
      <c r="F11" s="23">
        <v>0</v>
      </c>
      <c r="G11" s="23">
        <v>0</v>
      </c>
      <c r="H11" s="23">
        <v>2</v>
      </c>
      <c r="I11" s="23">
        <v>0</v>
      </c>
      <c r="J11" s="28">
        <v>0</v>
      </c>
      <c r="K11" s="27">
        <v>2</v>
      </c>
      <c r="L11" s="14">
        <v>2</v>
      </c>
      <c r="M11" s="15">
        <v>15000</v>
      </c>
      <c r="N11" s="12">
        <v>900</v>
      </c>
      <c r="O11" s="12">
        <v>0</v>
      </c>
      <c r="P11" s="12">
        <v>900</v>
      </c>
    </row>
    <row r="12" spans="1:17" x14ac:dyDescent="0.25">
      <c r="A12" s="12" t="s">
        <v>71</v>
      </c>
      <c r="B12" s="12" t="s">
        <v>4</v>
      </c>
      <c r="C12" s="12" t="s">
        <v>11</v>
      </c>
      <c r="D12" s="13" t="s">
        <v>49</v>
      </c>
      <c r="E12" s="14">
        <v>1</v>
      </c>
      <c r="F12" s="23">
        <v>0</v>
      </c>
      <c r="G12" s="23">
        <v>1</v>
      </c>
      <c r="H12" s="23">
        <v>0</v>
      </c>
      <c r="I12" s="23">
        <v>0</v>
      </c>
      <c r="J12" s="28">
        <v>0</v>
      </c>
      <c r="K12" s="27">
        <v>1</v>
      </c>
      <c r="L12" s="14">
        <v>1</v>
      </c>
      <c r="M12" s="15">
        <v>71850</v>
      </c>
      <c r="N12" s="12">
        <v>657.3</v>
      </c>
      <c r="O12" s="12">
        <v>0</v>
      </c>
      <c r="P12" s="12">
        <v>657.3</v>
      </c>
    </row>
    <row r="13" spans="1:17" x14ac:dyDescent="0.25">
      <c r="A13" s="12" t="s">
        <v>71</v>
      </c>
      <c r="B13" s="12" t="s">
        <v>4</v>
      </c>
      <c r="C13" s="12" t="s">
        <v>5</v>
      </c>
      <c r="D13" s="13" t="s">
        <v>50</v>
      </c>
      <c r="E13" s="14">
        <v>7</v>
      </c>
      <c r="F13" s="23">
        <v>6</v>
      </c>
      <c r="G13" s="23">
        <v>1</v>
      </c>
      <c r="H13" s="23">
        <v>0</v>
      </c>
      <c r="I13" s="23">
        <v>0</v>
      </c>
      <c r="J13" s="28">
        <v>0</v>
      </c>
      <c r="K13" s="27">
        <v>7</v>
      </c>
      <c r="L13" s="14">
        <v>7</v>
      </c>
      <c r="M13" s="15">
        <v>35500</v>
      </c>
      <c r="N13" s="12">
        <v>353.75</v>
      </c>
      <c r="O13" s="12">
        <v>353.75</v>
      </c>
      <c r="P13" s="12">
        <v>0</v>
      </c>
    </row>
    <row r="14" spans="1:17" x14ac:dyDescent="0.25">
      <c r="A14" s="12" t="s">
        <v>71</v>
      </c>
      <c r="B14" s="12" t="s">
        <v>4</v>
      </c>
      <c r="C14" s="12" t="s">
        <v>5</v>
      </c>
      <c r="D14" s="13" t="s">
        <v>47</v>
      </c>
      <c r="E14" s="14">
        <v>1</v>
      </c>
      <c r="F14" s="23">
        <v>0</v>
      </c>
      <c r="G14" s="23">
        <v>0</v>
      </c>
      <c r="H14" s="23">
        <v>1</v>
      </c>
      <c r="I14" s="23">
        <v>0</v>
      </c>
      <c r="J14" s="28">
        <v>0</v>
      </c>
      <c r="K14" s="27">
        <v>1</v>
      </c>
      <c r="L14" s="14">
        <v>1</v>
      </c>
      <c r="M14" s="15">
        <v>10000</v>
      </c>
      <c r="N14" s="12">
        <v>200</v>
      </c>
      <c r="O14" s="12">
        <v>0</v>
      </c>
      <c r="P14" s="12">
        <v>200</v>
      </c>
    </row>
    <row r="15" spans="1:17" x14ac:dyDescent="0.25">
      <c r="A15" s="12" t="s">
        <v>71</v>
      </c>
      <c r="B15" s="12" t="s">
        <v>4</v>
      </c>
      <c r="C15" s="12" t="s">
        <v>92</v>
      </c>
      <c r="D15" s="13" t="s">
        <v>47</v>
      </c>
      <c r="E15" s="14">
        <v>1</v>
      </c>
      <c r="F15" s="23">
        <v>0</v>
      </c>
      <c r="G15" s="23">
        <v>0</v>
      </c>
      <c r="H15" s="23">
        <v>1</v>
      </c>
      <c r="I15" s="23">
        <v>0</v>
      </c>
      <c r="J15" s="28">
        <v>0</v>
      </c>
      <c r="K15" s="27">
        <v>1</v>
      </c>
      <c r="L15" s="14">
        <v>1</v>
      </c>
      <c r="M15" s="15">
        <v>4000</v>
      </c>
      <c r="N15" s="12">
        <v>80</v>
      </c>
      <c r="O15" s="12">
        <v>0</v>
      </c>
      <c r="P15" s="12">
        <v>80</v>
      </c>
    </row>
    <row r="16" spans="1:17" x14ac:dyDescent="0.25">
      <c r="A16" s="12" t="s">
        <v>71</v>
      </c>
      <c r="B16" s="12" t="s">
        <v>2</v>
      </c>
      <c r="C16" s="12" t="s">
        <v>1</v>
      </c>
      <c r="D16" s="13" t="s">
        <v>47</v>
      </c>
      <c r="E16" s="14">
        <v>24</v>
      </c>
      <c r="F16" s="23">
        <v>0</v>
      </c>
      <c r="G16" s="23">
        <v>0</v>
      </c>
      <c r="H16" s="23">
        <v>24</v>
      </c>
      <c r="I16" s="23">
        <v>0</v>
      </c>
      <c r="J16" s="28">
        <v>0</v>
      </c>
      <c r="K16" s="27">
        <v>24</v>
      </c>
      <c r="L16" s="14">
        <v>24</v>
      </c>
      <c r="M16" s="15">
        <v>240000</v>
      </c>
      <c r="N16" s="12">
        <v>8300</v>
      </c>
      <c r="O16" s="12">
        <v>8300</v>
      </c>
      <c r="P16" s="12">
        <v>0</v>
      </c>
    </row>
    <row r="17" spans="1:16" x14ac:dyDescent="0.25">
      <c r="A17" s="12" t="s">
        <v>71</v>
      </c>
      <c r="B17" s="12" t="s">
        <v>2</v>
      </c>
      <c r="C17" s="12" t="s">
        <v>59</v>
      </c>
      <c r="D17" s="13" t="s">
        <v>49</v>
      </c>
      <c r="E17" s="14">
        <v>7</v>
      </c>
      <c r="F17" s="23">
        <v>0</v>
      </c>
      <c r="G17" s="23">
        <v>7</v>
      </c>
      <c r="H17" s="23">
        <v>0</v>
      </c>
      <c r="I17" s="23">
        <v>0</v>
      </c>
      <c r="J17" s="28">
        <v>0</v>
      </c>
      <c r="K17" s="27">
        <v>1</v>
      </c>
      <c r="L17" s="14">
        <v>7</v>
      </c>
      <c r="M17" s="15">
        <v>58845.450000000004</v>
      </c>
      <c r="N17" s="12">
        <v>612.1099999999999</v>
      </c>
      <c r="O17" s="12">
        <v>612.1099999999999</v>
      </c>
      <c r="P17" s="12">
        <v>0</v>
      </c>
    </row>
    <row r="18" spans="1:16" x14ac:dyDescent="0.25">
      <c r="A18" s="49" t="s">
        <v>54</v>
      </c>
      <c r="B18" s="49"/>
      <c r="C18" s="25"/>
      <c r="D18" s="25"/>
      <c r="E18" s="25">
        <f>SUM(E3:E17)</f>
        <v>91</v>
      </c>
      <c r="F18" s="25">
        <f>SUM(F3:F17)</f>
        <v>9</v>
      </c>
      <c r="G18" s="25">
        <f>SUM(G3:G17)</f>
        <v>9</v>
      </c>
      <c r="H18" s="25">
        <f>SUM(H3:H17)</f>
        <v>71</v>
      </c>
      <c r="I18" s="25">
        <f>SUM(I3:I17)</f>
        <v>0</v>
      </c>
      <c r="J18" s="25">
        <f>SUM(J3:J17)</f>
        <v>2</v>
      </c>
      <c r="K18" s="25">
        <f>SUM(K3:K17)</f>
        <v>85</v>
      </c>
      <c r="L18" s="25">
        <f>SUM(L3:L17)</f>
        <v>114</v>
      </c>
      <c r="M18" s="25">
        <f>SUM(M3:M17)</f>
        <v>703045.95</v>
      </c>
      <c r="N18" s="25">
        <f>SUM(N3:N17)</f>
        <v>16728.3</v>
      </c>
      <c r="O18" s="25">
        <f>SUM(O3:O17)</f>
        <v>9767.6500000000015</v>
      </c>
      <c r="P18" s="25">
        <f>SUM(P3:P17)</f>
        <v>6960.6500000000005</v>
      </c>
    </row>
  </sheetData>
  <autoFilter ref="A2:P17"/>
  <mergeCells count="2">
    <mergeCell ref="A18:B18"/>
    <mergeCell ref="A1:P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5"/>
  <sheetViews>
    <sheetView zoomScale="71" zoomScaleNormal="71" workbookViewId="0">
      <pane ySplit="2" topLeftCell="A3" activePane="bottomLeft" state="frozen"/>
      <selection pane="bottomLeft" activeCell="M6" sqref="M6:M7"/>
    </sheetView>
  </sheetViews>
  <sheetFormatPr baseColWidth="10" defaultRowHeight="15" x14ac:dyDescent="0.25"/>
  <cols>
    <col min="1" max="1" width="22.5703125" style="17" bestFit="1" customWidth="1"/>
    <col min="2" max="2" width="22.42578125" style="17" bestFit="1" customWidth="1"/>
    <col min="3" max="3" width="18.28515625" style="17" bestFit="1" customWidth="1"/>
    <col min="4" max="4" width="20.5703125" style="17" customWidth="1"/>
    <col min="5" max="5" width="30.140625" bestFit="1" customWidth="1"/>
    <col min="6" max="6" width="8.7109375" style="18" bestFit="1" customWidth="1"/>
    <col min="7" max="7" width="9" bestFit="1" customWidth="1"/>
    <col min="8" max="8" width="11.85546875" bestFit="1" customWidth="1"/>
    <col min="9" max="9" width="13.7109375" bestFit="1" customWidth="1"/>
    <col min="10" max="10" width="14.85546875" bestFit="1" customWidth="1"/>
    <col min="11" max="11" width="10.85546875" bestFit="1" customWidth="1"/>
    <col min="12" max="12" width="11.85546875" bestFit="1" customWidth="1"/>
    <col min="13" max="13" width="12.5703125" bestFit="1" customWidth="1"/>
    <col min="14" max="14" width="22.28515625" style="66" bestFit="1" customWidth="1"/>
    <col min="15" max="15" width="18.42578125" style="66" bestFit="1" customWidth="1"/>
    <col min="16" max="16" width="18" style="66" bestFit="1" customWidth="1"/>
    <col min="17" max="17" width="17.42578125" style="66" bestFit="1" customWidth="1"/>
    <col min="18" max="18" width="18.85546875" style="66" bestFit="1" customWidth="1"/>
  </cols>
  <sheetData>
    <row r="1" spans="1:18" ht="21" x14ac:dyDescent="0.35">
      <c r="A1" s="45" t="s">
        <v>95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25.5" x14ac:dyDescent="0.25">
      <c r="A2" s="2" t="s">
        <v>30</v>
      </c>
      <c r="B2" s="2" t="s">
        <v>29</v>
      </c>
      <c r="C2" s="2" t="s">
        <v>28</v>
      </c>
      <c r="D2" s="2" t="s">
        <v>31</v>
      </c>
      <c r="E2" s="8" t="s">
        <v>27</v>
      </c>
      <c r="F2" s="10" t="s">
        <v>26</v>
      </c>
      <c r="G2" s="21" t="s">
        <v>25</v>
      </c>
      <c r="H2" s="19" t="s">
        <v>24</v>
      </c>
      <c r="I2" s="19" t="s">
        <v>23</v>
      </c>
      <c r="J2" s="19" t="s">
        <v>22</v>
      </c>
      <c r="K2" s="9" t="s">
        <v>21</v>
      </c>
      <c r="L2" s="4" t="s">
        <v>20</v>
      </c>
      <c r="M2" s="4" t="s">
        <v>32</v>
      </c>
      <c r="N2" s="67" t="s">
        <v>18</v>
      </c>
      <c r="O2" s="63" t="s">
        <v>17</v>
      </c>
      <c r="P2" s="63" t="s">
        <v>16</v>
      </c>
      <c r="Q2" s="63" t="s">
        <v>15</v>
      </c>
      <c r="R2" s="63" t="s">
        <v>14</v>
      </c>
    </row>
    <row r="3" spans="1:18" s="6" customFormat="1" ht="12.75" x14ac:dyDescent="0.2">
      <c r="A3" s="20" t="s">
        <v>71</v>
      </c>
      <c r="B3" s="20" t="s">
        <v>64</v>
      </c>
      <c r="C3" s="20" t="s">
        <v>63</v>
      </c>
      <c r="D3" s="20" t="s">
        <v>33</v>
      </c>
      <c r="E3" s="24" t="s">
        <v>34</v>
      </c>
      <c r="F3" s="32">
        <v>2</v>
      </c>
      <c r="G3" s="23">
        <v>0</v>
      </c>
      <c r="H3" s="20">
        <v>0</v>
      </c>
      <c r="I3" s="20">
        <v>2</v>
      </c>
      <c r="J3" s="20">
        <v>0</v>
      </c>
      <c r="K3" s="24">
        <v>0</v>
      </c>
      <c r="L3" s="33">
        <v>2</v>
      </c>
      <c r="M3" s="33">
        <v>113</v>
      </c>
      <c r="N3" s="68">
        <v>55850</v>
      </c>
      <c r="O3" s="64">
        <v>2932.13</v>
      </c>
      <c r="P3" s="64">
        <v>1466.0650000000001</v>
      </c>
      <c r="Q3" s="64">
        <v>0</v>
      </c>
      <c r="R3" s="64">
        <v>1466.0650000000001</v>
      </c>
    </row>
    <row r="4" spans="1:18" s="6" customFormat="1" ht="13.5" customHeight="1" x14ac:dyDescent="0.2">
      <c r="A4" s="20" t="s">
        <v>71</v>
      </c>
      <c r="B4" s="20" t="s">
        <v>64</v>
      </c>
      <c r="C4" s="20" t="s">
        <v>63</v>
      </c>
      <c r="D4" s="20" t="s">
        <v>33</v>
      </c>
      <c r="E4" s="24" t="s">
        <v>36</v>
      </c>
      <c r="F4" s="32">
        <v>1</v>
      </c>
      <c r="G4" s="23">
        <v>1</v>
      </c>
      <c r="H4" s="20">
        <v>0</v>
      </c>
      <c r="I4" s="20">
        <v>0</v>
      </c>
      <c r="J4" s="20">
        <v>0</v>
      </c>
      <c r="K4" s="24">
        <v>0</v>
      </c>
      <c r="L4" s="33">
        <v>1</v>
      </c>
      <c r="M4" s="33">
        <v>1</v>
      </c>
      <c r="N4" s="68">
        <v>4000</v>
      </c>
      <c r="O4" s="64">
        <v>180</v>
      </c>
      <c r="P4" s="64">
        <v>90</v>
      </c>
      <c r="Q4" s="64">
        <v>0</v>
      </c>
      <c r="R4" s="64">
        <v>90</v>
      </c>
    </row>
    <row r="5" spans="1:18" ht="15.75" customHeight="1" x14ac:dyDescent="0.25">
      <c r="A5" s="20" t="s">
        <v>71</v>
      </c>
      <c r="B5" s="20" t="s">
        <v>80</v>
      </c>
      <c r="C5" s="20" t="s">
        <v>8</v>
      </c>
      <c r="D5" s="20" t="s">
        <v>33</v>
      </c>
      <c r="E5" s="24" t="s">
        <v>34</v>
      </c>
      <c r="F5" s="32">
        <v>4</v>
      </c>
      <c r="G5" s="23">
        <v>0</v>
      </c>
      <c r="H5" s="20">
        <v>0</v>
      </c>
      <c r="I5" s="20">
        <v>4</v>
      </c>
      <c r="J5" s="20">
        <v>0</v>
      </c>
      <c r="K5" s="24">
        <v>0</v>
      </c>
      <c r="L5" s="33">
        <v>4</v>
      </c>
      <c r="M5" s="33">
        <v>70</v>
      </c>
      <c r="N5" s="68">
        <v>45600</v>
      </c>
      <c r="O5" s="64">
        <v>1904</v>
      </c>
      <c r="P5" s="64">
        <v>952</v>
      </c>
      <c r="Q5" s="64">
        <v>0</v>
      </c>
      <c r="R5" s="64">
        <v>952</v>
      </c>
    </row>
    <row r="6" spans="1:18" ht="15.75" customHeight="1" x14ac:dyDescent="0.25">
      <c r="A6" s="20" t="s">
        <v>71</v>
      </c>
      <c r="B6" s="20" t="s">
        <v>80</v>
      </c>
      <c r="C6" s="20" t="s">
        <v>8</v>
      </c>
      <c r="D6" s="20" t="s">
        <v>33</v>
      </c>
      <c r="E6" s="24" t="s">
        <v>41</v>
      </c>
      <c r="F6" s="32">
        <v>3</v>
      </c>
      <c r="G6" s="23">
        <v>2</v>
      </c>
      <c r="H6" s="20">
        <v>0</v>
      </c>
      <c r="I6" s="20">
        <v>1</v>
      </c>
      <c r="J6" s="20">
        <v>0</v>
      </c>
      <c r="K6" s="24">
        <v>0</v>
      </c>
      <c r="L6" s="33">
        <v>3</v>
      </c>
      <c r="M6" s="33">
        <v>20</v>
      </c>
      <c r="N6" s="68">
        <v>26000</v>
      </c>
      <c r="O6" s="64">
        <v>1320</v>
      </c>
      <c r="P6" s="64">
        <v>660</v>
      </c>
      <c r="Q6" s="64">
        <v>120</v>
      </c>
      <c r="R6" s="64">
        <v>540</v>
      </c>
    </row>
    <row r="7" spans="1:18" ht="15.75" customHeight="1" x14ac:dyDescent="0.25">
      <c r="A7" s="20" t="s">
        <v>71</v>
      </c>
      <c r="B7" s="20" t="s">
        <v>80</v>
      </c>
      <c r="C7" s="20" t="s">
        <v>8</v>
      </c>
      <c r="D7" s="20" t="s">
        <v>33</v>
      </c>
      <c r="E7" s="24" t="s">
        <v>35</v>
      </c>
      <c r="F7" s="32">
        <v>1</v>
      </c>
      <c r="G7" s="23">
        <v>0</v>
      </c>
      <c r="H7" s="20">
        <v>0</v>
      </c>
      <c r="I7" s="20">
        <v>1</v>
      </c>
      <c r="J7" s="20">
        <v>0</v>
      </c>
      <c r="K7" s="24">
        <v>0</v>
      </c>
      <c r="L7" s="33">
        <v>1</v>
      </c>
      <c r="M7" s="33">
        <v>12</v>
      </c>
      <c r="N7" s="68">
        <v>12000</v>
      </c>
      <c r="O7" s="64">
        <v>840</v>
      </c>
      <c r="P7" s="64">
        <v>420</v>
      </c>
      <c r="Q7" s="64">
        <v>0</v>
      </c>
      <c r="R7" s="64">
        <v>420</v>
      </c>
    </row>
    <row r="8" spans="1:18" x14ac:dyDescent="0.25">
      <c r="A8" s="20" t="s">
        <v>71</v>
      </c>
      <c r="B8" s="20" t="s">
        <v>80</v>
      </c>
      <c r="C8" s="20" t="s">
        <v>8</v>
      </c>
      <c r="D8" s="20" t="s">
        <v>33</v>
      </c>
      <c r="E8" s="24" t="s">
        <v>36</v>
      </c>
      <c r="F8" s="32">
        <v>3</v>
      </c>
      <c r="G8" s="23">
        <v>3</v>
      </c>
      <c r="H8" s="20">
        <v>0</v>
      </c>
      <c r="I8" s="20">
        <v>0</v>
      </c>
      <c r="J8" s="20">
        <v>0</v>
      </c>
      <c r="K8" s="24">
        <v>0</v>
      </c>
      <c r="L8" s="33">
        <v>3</v>
      </c>
      <c r="M8" s="33">
        <v>3</v>
      </c>
      <c r="N8" s="68">
        <v>8800</v>
      </c>
      <c r="O8" s="64">
        <v>396</v>
      </c>
      <c r="P8" s="64">
        <v>198</v>
      </c>
      <c r="Q8" s="64">
        <v>198</v>
      </c>
      <c r="R8" s="64">
        <v>0</v>
      </c>
    </row>
    <row r="9" spans="1:18" ht="14.25" customHeight="1" x14ac:dyDescent="0.25">
      <c r="A9" s="20" t="s">
        <v>71</v>
      </c>
      <c r="B9" s="20" t="s">
        <v>81</v>
      </c>
      <c r="C9" s="20" t="s">
        <v>82</v>
      </c>
      <c r="D9" s="20" t="s">
        <v>33</v>
      </c>
      <c r="E9" s="24" t="s">
        <v>34</v>
      </c>
      <c r="F9" s="32">
        <v>1</v>
      </c>
      <c r="G9" s="23">
        <v>0</v>
      </c>
      <c r="H9" s="20">
        <v>0</v>
      </c>
      <c r="I9" s="20">
        <v>1</v>
      </c>
      <c r="J9" s="20">
        <v>0</v>
      </c>
      <c r="K9" s="24">
        <v>0</v>
      </c>
      <c r="L9" s="33">
        <v>1</v>
      </c>
      <c r="M9" s="33">
        <v>20</v>
      </c>
      <c r="N9" s="68">
        <v>9000</v>
      </c>
      <c r="O9" s="64">
        <v>472.5</v>
      </c>
      <c r="P9" s="64">
        <v>236.25</v>
      </c>
      <c r="Q9" s="64">
        <v>0</v>
      </c>
      <c r="R9" s="64">
        <v>236.25</v>
      </c>
    </row>
    <row r="10" spans="1:18" ht="13.5" customHeight="1" x14ac:dyDescent="0.25">
      <c r="A10" s="20" t="s">
        <v>71</v>
      </c>
      <c r="B10" s="20" t="s">
        <v>81</v>
      </c>
      <c r="C10" s="20" t="s">
        <v>83</v>
      </c>
      <c r="D10" s="20" t="s">
        <v>33</v>
      </c>
      <c r="E10" s="24" t="s">
        <v>34</v>
      </c>
      <c r="F10" s="32">
        <v>2</v>
      </c>
      <c r="G10" s="23">
        <v>0</v>
      </c>
      <c r="H10" s="20">
        <v>0</v>
      </c>
      <c r="I10" s="20">
        <v>2</v>
      </c>
      <c r="J10" s="20">
        <v>0</v>
      </c>
      <c r="K10" s="24">
        <v>0</v>
      </c>
      <c r="L10" s="33">
        <v>2</v>
      </c>
      <c r="M10" s="33">
        <v>118</v>
      </c>
      <c r="N10" s="68">
        <v>73200</v>
      </c>
      <c r="O10" s="64">
        <v>3843</v>
      </c>
      <c r="P10" s="64">
        <v>1921.5</v>
      </c>
      <c r="Q10" s="64">
        <v>0</v>
      </c>
      <c r="R10" s="64">
        <v>1921.5</v>
      </c>
    </row>
    <row r="11" spans="1:18" ht="14.25" customHeight="1" x14ac:dyDescent="0.25">
      <c r="A11" s="20" t="s">
        <v>71</v>
      </c>
      <c r="B11" s="20" t="s">
        <v>81</v>
      </c>
      <c r="C11" s="20" t="s">
        <v>83</v>
      </c>
      <c r="D11" s="20" t="s">
        <v>33</v>
      </c>
      <c r="E11" s="24" t="s">
        <v>36</v>
      </c>
      <c r="F11" s="32">
        <v>2</v>
      </c>
      <c r="G11" s="23">
        <v>1</v>
      </c>
      <c r="H11" s="20">
        <v>0</v>
      </c>
      <c r="I11" s="20">
        <v>1</v>
      </c>
      <c r="J11" s="20">
        <v>0</v>
      </c>
      <c r="K11" s="24">
        <v>0</v>
      </c>
      <c r="L11" s="33">
        <v>2</v>
      </c>
      <c r="M11" s="33">
        <v>2</v>
      </c>
      <c r="N11" s="68">
        <v>4000</v>
      </c>
      <c r="O11" s="64">
        <v>315</v>
      </c>
      <c r="P11" s="64">
        <v>157.5</v>
      </c>
      <c r="Q11" s="64">
        <v>56.25</v>
      </c>
      <c r="R11" s="64">
        <v>101.25</v>
      </c>
    </row>
    <row r="12" spans="1:18" s="16" customFormat="1" x14ac:dyDescent="0.25">
      <c r="A12" s="20" t="s">
        <v>71</v>
      </c>
      <c r="B12" s="20" t="s">
        <v>43</v>
      </c>
      <c r="C12" s="20" t="s">
        <v>67</v>
      </c>
      <c r="D12" s="20" t="s">
        <v>33</v>
      </c>
      <c r="E12" s="24" t="s">
        <v>34</v>
      </c>
      <c r="F12" s="32">
        <v>1</v>
      </c>
      <c r="G12" s="23">
        <v>1</v>
      </c>
      <c r="H12" s="20">
        <v>0</v>
      </c>
      <c r="I12" s="20">
        <v>0</v>
      </c>
      <c r="J12" s="20">
        <v>0</v>
      </c>
      <c r="K12" s="24">
        <v>0</v>
      </c>
      <c r="L12" s="33">
        <v>1</v>
      </c>
      <c r="M12" s="33">
        <v>10</v>
      </c>
      <c r="N12" s="68">
        <v>6000</v>
      </c>
      <c r="O12" s="64">
        <v>105</v>
      </c>
      <c r="P12" s="64">
        <v>52.5</v>
      </c>
      <c r="Q12" s="64">
        <v>52.5</v>
      </c>
      <c r="R12" s="64">
        <v>0</v>
      </c>
    </row>
    <row r="13" spans="1:18" x14ac:dyDescent="0.25">
      <c r="A13" s="20" t="s">
        <v>71</v>
      </c>
      <c r="B13" s="20" t="s">
        <v>43</v>
      </c>
      <c r="C13" s="20" t="s">
        <v>67</v>
      </c>
      <c r="D13" s="20" t="s">
        <v>33</v>
      </c>
      <c r="E13" s="24" t="s">
        <v>46</v>
      </c>
      <c r="F13" s="32">
        <v>1</v>
      </c>
      <c r="G13" s="23">
        <v>1</v>
      </c>
      <c r="H13" s="20">
        <v>0</v>
      </c>
      <c r="I13" s="20">
        <v>0</v>
      </c>
      <c r="J13" s="20">
        <v>0</v>
      </c>
      <c r="K13" s="24">
        <v>0</v>
      </c>
      <c r="L13" s="33">
        <v>1</v>
      </c>
      <c r="M13" s="33">
        <v>4</v>
      </c>
      <c r="N13" s="68">
        <v>1600</v>
      </c>
      <c r="O13" s="64">
        <v>56</v>
      </c>
      <c r="P13" s="64">
        <v>28</v>
      </c>
      <c r="Q13" s="64">
        <v>28</v>
      </c>
      <c r="R13" s="64">
        <v>0</v>
      </c>
    </row>
    <row r="14" spans="1:18" ht="13.5" customHeight="1" x14ac:dyDescent="0.25">
      <c r="A14" s="20" t="s">
        <v>71</v>
      </c>
      <c r="B14" s="20" t="s">
        <v>43</v>
      </c>
      <c r="C14" s="20" t="s">
        <v>67</v>
      </c>
      <c r="D14" s="20" t="s">
        <v>33</v>
      </c>
      <c r="E14" s="24" t="s">
        <v>35</v>
      </c>
      <c r="F14" s="32">
        <v>1</v>
      </c>
      <c r="G14" s="23">
        <v>1</v>
      </c>
      <c r="H14" s="20">
        <v>0</v>
      </c>
      <c r="I14" s="20">
        <v>0</v>
      </c>
      <c r="J14" s="20">
        <v>0</v>
      </c>
      <c r="K14" s="24">
        <v>0</v>
      </c>
      <c r="L14" s="33">
        <v>1</v>
      </c>
      <c r="M14" s="33">
        <v>1</v>
      </c>
      <c r="N14" s="68">
        <v>2500</v>
      </c>
      <c r="O14" s="64">
        <v>87.5</v>
      </c>
      <c r="P14" s="64">
        <v>43.75</v>
      </c>
      <c r="Q14" s="64">
        <v>43.75</v>
      </c>
      <c r="R14" s="64">
        <v>15.75</v>
      </c>
    </row>
    <row r="15" spans="1:18" ht="15" customHeight="1" x14ac:dyDescent="0.25">
      <c r="A15" s="20" t="s">
        <v>71</v>
      </c>
      <c r="B15" s="20" t="s">
        <v>43</v>
      </c>
      <c r="C15" s="20" t="s">
        <v>67</v>
      </c>
      <c r="D15" s="20" t="s">
        <v>39</v>
      </c>
      <c r="E15" s="24" t="s">
        <v>84</v>
      </c>
      <c r="F15" s="32">
        <v>1</v>
      </c>
      <c r="G15" s="23">
        <v>1</v>
      </c>
      <c r="H15" s="20">
        <v>0</v>
      </c>
      <c r="I15" s="20">
        <v>0</v>
      </c>
      <c r="J15" s="20">
        <v>0</v>
      </c>
      <c r="K15" s="24">
        <v>0</v>
      </c>
      <c r="L15" s="33">
        <v>1</v>
      </c>
      <c r="M15" s="33">
        <v>24</v>
      </c>
      <c r="N15" s="68">
        <v>61600</v>
      </c>
      <c r="O15" s="64">
        <v>4004</v>
      </c>
      <c r="P15" s="64">
        <v>2002</v>
      </c>
      <c r="Q15" s="64">
        <v>2002</v>
      </c>
      <c r="R15" s="64">
        <v>0</v>
      </c>
    </row>
    <row r="16" spans="1:18" ht="15" customHeight="1" x14ac:dyDescent="0.25">
      <c r="A16" s="20" t="s">
        <v>71</v>
      </c>
      <c r="B16" s="20" t="s">
        <v>43</v>
      </c>
      <c r="C16" s="20" t="s">
        <v>44</v>
      </c>
      <c r="D16" s="20" t="s">
        <v>33</v>
      </c>
      <c r="E16" s="24" t="s">
        <v>41</v>
      </c>
      <c r="F16" s="32">
        <v>2</v>
      </c>
      <c r="G16" s="23">
        <v>2</v>
      </c>
      <c r="H16" s="20">
        <v>0</v>
      </c>
      <c r="I16" s="20">
        <v>0</v>
      </c>
      <c r="J16" s="20">
        <v>0</v>
      </c>
      <c r="K16" s="24">
        <v>0</v>
      </c>
      <c r="L16" s="33">
        <v>1</v>
      </c>
      <c r="M16" s="33">
        <v>16</v>
      </c>
      <c r="N16" s="68">
        <v>37300</v>
      </c>
      <c r="O16" s="64">
        <v>1161</v>
      </c>
      <c r="P16" s="64">
        <v>580.5</v>
      </c>
      <c r="Q16" s="64">
        <v>580.5</v>
      </c>
      <c r="R16" s="64">
        <v>0</v>
      </c>
    </row>
    <row r="17" spans="1:18" ht="15" customHeight="1" x14ac:dyDescent="0.25">
      <c r="A17" s="20" t="s">
        <v>71</v>
      </c>
      <c r="B17" s="20" t="s">
        <v>43</v>
      </c>
      <c r="C17" s="20" t="s">
        <v>44</v>
      </c>
      <c r="D17" s="20" t="s">
        <v>39</v>
      </c>
      <c r="E17" s="24" t="s">
        <v>84</v>
      </c>
      <c r="F17" s="32">
        <v>1</v>
      </c>
      <c r="G17" s="23">
        <v>1</v>
      </c>
      <c r="H17" s="20">
        <v>0</v>
      </c>
      <c r="I17" s="20">
        <v>0</v>
      </c>
      <c r="J17" s="20">
        <v>0</v>
      </c>
      <c r="K17" s="24">
        <v>0</v>
      </c>
      <c r="L17" s="33">
        <v>1</v>
      </c>
      <c r="M17" s="33">
        <v>1</v>
      </c>
      <c r="N17" s="68">
        <v>500</v>
      </c>
      <c r="O17" s="64">
        <v>26.25</v>
      </c>
      <c r="P17" s="64">
        <v>13.125</v>
      </c>
      <c r="Q17" s="64">
        <v>13.13</v>
      </c>
      <c r="R17" s="64">
        <v>-5.0000000000007816E-3</v>
      </c>
    </row>
    <row r="18" spans="1:18" ht="14.25" customHeight="1" x14ac:dyDescent="0.25">
      <c r="A18" s="20" t="s">
        <v>71</v>
      </c>
      <c r="B18" s="20" t="s">
        <v>43</v>
      </c>
      <c r="C18" s="20" t="s">
        <v>44</v>
      </c>
      <c r="D18" s="20" t="s">
        <v>85</v>
      </c>
      <c r="E18" s="24" t="s">
        <v>41</v>
      </c>
      <c r="F18" s="32">
        <v>1</v>
      </c>
      <c r="G18" s="23">
        <v>1</v>
      </c>
      <c r="H18" s="20">
        <v>0</v>
      </c>
      <c r="I18" s="20">
        <v>0</v>
      </c>
      <c r="J18" s="20">
        <v>0</v>
      </c>
      <c r="K18" s="24">
        <v>0</v>
      </c>
      <c r="L18" s="33">
        <v>1</v>
      </c>
      <c r="M18" s="33">
        <v>1</v>
      </c>
      <c r="N18" s="68">
        <v>250</v>
      </c>
      <c r="O18" s="64">
        <v>7.5</v>
      </c>
      <c r="P18" s="64">
        <v>3.75</v>
      </c>
      <c r="Q18" s="64">
        <v>3.75</v>
      </c>
      <c r="R18" s="64">
        <v>0</v>
      </c>
    </row>
    <row r="19" spans="1:18" ht="12.75" customHeight="1" x14ac:dyDescent="0.25">
      <c r="A19" s="20" t="s">
        <v>71</v>
      </c>
      <c r="B19" s="20" t="s">
        <v>43</v>
      </c>
      <c r="C19" s="20" t="s">
        <v>86</v>
      </c>
      <c r="D19" s="20" t="s">
        <v>33</v>
      </c>
      <c r="E19" s="24" t="s">
        <v>34</v>
      </c>
      <c r="F19" s="32">
        <v>2</v>
      </c>
      <c r="G19" s="23">
        <v>0</v>
      </c>
      <c r="H19" s="20">
        <v>0</v>
      </c>
      <c r="I19" s="20">
        <v>2</v>
      </c>
      <c r="J19" s="20">
        <v>0</v>
      </c>
      <c r="K19" s="24">
        <v>0</v>
      </c>
      <c r="L19" s="33">
        <v>2</v>
      </c>
      <c r="M19" s="33">
        <v>160</v>
      </c>
      <c r="N19" s="68">
        <v>87000</v>
      </c>
      <c r="O19" s="64">
        <v>3517.2</v>
      </c>
      <c r="P19" s="64">
        <v>1758.6</v>
      </c>
      <c r="Q19" s="64">
        <v>0</v>
      </c>
      <c r="R19" s="64">
        <v>1758.6</v>
      </c>
    </row>
    <row r="20" spans="1:18" x14ac:dyDescent="0.25">
      <c r="A20" s="20" t="s">
        <v>71</v>
      </c>
      <c r="B20" s="20" t="s">
        <v>43</v>
      </c>
      <c r="C20" s="20" t="s">
        <v>86</v>
      </c>
      <c r="D20" s="20" t="s">
        <v>33</v>
      </c>
      <c r="E20" s="24" t="s">
        <v>35</v>
      </c>
      <c r="F20" s="32">
        <v>4</v>
      </c>
      <c r="G20" s="23">
        <v>0</v>
      </c>
      <c r="H20" s="20">
        <v>0</v>
      </c>
      <c r="I20" s="20">
        <v>4</v>
      </c>
      <c r="J20" s="20">
        <v>0</v>
      </c>
      <c r="K20" s="24">
        <v>0</v>
      </c>
      <c r="L20" s="33">
        <v>3</v>
      </c>
      <c r="M20" s="33">
        <v>148</v>
      </c>
      <c r="N20" s="68">
        <v>140600</v>
      </c>
      <c r="O20" s="64">
        <v>14763</v>
      </c>
      <c r="P20" s="64">
        <v>7381.5</v>
      </c>
      <c r="Q20" s="64">
        <v>0</v>
      </c>
      <c r="R20" s="64">
        <v>7381.5</v>
      </c>
    </row>
    <row r="21" spans="1:18" ht="11.25" customHeight="1" x14ac:dyDescent="0.25">
      <c r="A21" s="20" t="s">
        <v>71</v>
      </c>
      <c r="B21" s="20" t="s">
        <v>37</v>
      </c>
      <c r="C21" s="20" t="s">
        <v>86</v>
      </c>
      <c r="D21" s="20" t="s">
        <v>33</v>
      </c>
      <c r="E21" s="24" t="s">
        <v>36</v>
      </c>
      <c r="F21" s="32">
        <v>4</v>
      </c>
      <c r="G21" s="23">
        <v>1</v>
      </c>
      <c r="H21" s="20">
        <v>0</v>
      </c>
      <c r="I21" s="20">
        <v>3</v>
      </c>
      <c r="J21" s="20">
        <v>0</v>
      </c>
      <c r="K21" s="24">
        <v>0</v>
      </c>
      <c r="L21" s="33">
        <v>4</v>
      </c>
      <c r="M21" s="33">
        <v>4</v>
      </c>
      <c r="N21" s="68">
        <v>8500</v>
      </c>
      <c r="O21" s="64">
        <v>1147.5</v>
      </c>
      <c r="P21" s="64">
        <v>573.75</v>
      </c>
      <c r="Q21" s="64">
        <v>0</v>
      </c>
      <c r="R21" s="64">
        <v>573.75</v>
      </c>
    </row>
    <row r="22" spans="1:18" ht="14.25" customHeight="1" x14ac:dyDescent="0.25">
      <c r="A22" s="20" t="s">
        <v>71</v>
      </c>
      <c r="B22" s="20" t="s">
        <v>13</v>
      </c>
      <c r="C22" s="20" t="s">
        <v>38</v>
      </c>
      <c r="D22" s="20" t="s">
        <v>33</v>
      </c>
      <c r="E22" s="24" t="s">
        <v>34</v>
      </c>
      <c r="F22" s="32">
        <v>7</v>
      </c>
      <c r="G22" s="23">
        <v>4</v>
      </c>
      <c r="H22" s="20">
        <v>0</v>
      </c>
      <c r="I22" s="20">
        <v>3</v>
      </c>
      <c r="J22" s="20">
        <v>0</v>
      </c>
      <c r="K22" s="24">
        <v>0</v>
      </c>
      <c r="L22" s="33">
        <v>7</v>
      </c>
      <c r="M22" s="33">
        <v>73</v>
      </c>
      <c r="N22" s="68">
        <v>43250</v>
      </c>
      <c r="O22" s="64">
        <v>2139.38</v>
      </c>
      <c r="P22" s="64">
        <v>1069.69</v>
      </c>
      <c r="Q22" s="64">
        <v>173.25</v>
      </c>
      <c r="R22" s="64">
        <v>896.44</v>
      </c>
    </row>
    <row r="23" spans="1:18" x14ac:dyDescent="0.25">
      <c r="A23" s="20" t="s">
        <v>71</v>
      </c>
      <c r="B23" s="20" t="s">
        <v>13</v>
      </c>
      <c r="C23" s="20" t="s">
        <v>38</v>
      </c>
      <c r="D23" s="20" t="s">
        <v>33</v>
      </c>
      <c r="E23" s="24" t="s">
        <v>36</v>
      </c>
      <c r="F23" s="32">
        <v>2</v>
      </c>
      <c r="G23" s="23">
        <v>2</v>
      </c>
      <c r="H23" s="20">
        <v>0</v>
      </c>
      <c r="I23" s="20">
        <v>0</v>
      </c>
      <c r="J23" s="20">
        <v>0</v>
      </c>
      <c r="K23" s="24">
        <v>0</v>
      </c>
      <c r="L23" s="33">
        <v>2</v>
      </c>
      <c r="M23" s="33">
        <v>2</v>
      </c>
      <c r="N23" s="68">
        <v>2900</v>
      </c>
      <c r="O23" s="64">
        <v>216</v>
      </c>
      <c r="P23" s="64">
        <v>108</v>
      </c>
      <c r="Q23" s="64">
        <v>108</v>
      </c>
      <c r="R23" s="64">
        <v>0</v>
      </c>
    </row>
    <row r="24" spans="1:18" ht="12.75" customHeight="1" x14ac:dyDescent="0.25">
      <c r="A24" s="20" t="s">
        <v>71</v>
      </c>
      <c r="B24" s="20" t="s">
        <v>13</v>
      </c>
      <c r="C24" s="20" t="s">
        <v>38</v>
      </c>
      <c r="D24" s="20" t="s">
        <v>69</v>
      </c>
      <c r="E24" s="24" t="s">
        <v>35</v>
      </c>
      <c r="F24" s="32">
        <v>3</v>
      </c>
      <c r="G24" s="23">
        <v>1</v>
      </c>
      <c r="H24" s="20">
        <v>0</v>
      </c>
      <c r="I24" s="20">
        <v>2</v>
      </c>
      <c r="J24" s="20">
        <v>0</v>
      </c>
      <c r="K24" s="24">
        <v>0</v>
      </c>
      <c r="L24" s="33">
        <v>3</v>
      </c>
      <c r="M24" s="33">
        <v>55</v>
      </c>
      <c r="N24" s="68">
        <v>40200</v>
      </c>
      <c r="O24" s="64">
        <v>2107</v>
      </c>
      <c r="P24" s="64">
        <v>1053.5</v>
      </c>
      <c r="Q24" s="64">
        <v>528.5</v>
      </c>
      <c r="R24" s="64">
        <v>525</v>
      </c>
    </row>
    <row r="25" spans="1:18" x14ac:dyDescent="0.25">
      <c r="A25" s="20" t="s">
        <v>71</v>
      </c>
      <c r="B25" s="20" t="s">
        <v>13</v>
      </c>
      <c r="C25" s="20" t="s">
        <v>12</v>
      </c>
      <c r="D25" s="20" t="s">
        <v>33</v>
      </c>
      <c r="E25" s="24" t="s">
        <v>41</v>
      </c>
      <c r="F25" s="32">
        <v>2</v>
      </c>
      <c r="G25" s="23">
        <v>0</v>
      </c>
      <c r="H25" s="20">
        <v>0</v>
      </c>
      <c r="I25" s="20">
        <v>1</v>
      </c>
      <c r="J25" s="20">
        <v>0</v>
      </c>
      <c r="K25" s="24">
        <v>1</v>
      </c>
      <c r="L25" s="33"/>
      <c r="M25" s="33">
        <v>21</v>
      </c>
      <c r="N25" s="68">
        <v>24300</v>
      </c>
      <c r="O25" s="64">
        <v>1890</v>
      </c>
      <c r="P25" s="64">
        <v>945</v>
      </c>
      <c r="Q25" s="64">
        <v>0</v>
      </c>
      <c r="R25" s="64">
        <v>945</v>
      </c>
    </row>
    <row r="26" spans="1:18" ht="15" customHeight="1" x14ac:dyDescent="0.25">
      <c r="A26" s="20" t="s">
        <v>71</v>
      </c>
      <c r="B26" s="20" t="s">
        <v>13</v>
      </c>
      <c r="C26" s="20" t="s">
        <v>12</v>
      </c>
      <c r="D26" s="20" t="s">
        <v>33</v>
      </c>
      <c r="E26" s="24" t="s">
        <v>35</v>
      </c>
      <c r="F26" s="32">
        <v>4</v>
      </c>
      <c r="G26" s="23">
        <v>0</v>
      </c>
      <c r="H26" s="20">
        <v>0</v>
      </c>
      <c r="I26" s="20">
        <v>4</v>
      </c>
      <c r="J26" s="20">
        <v>0</v>
      </c>
      <c r="K26" s="24">
        <v>0</v>
      </c>
      <c r="L26" s="33">
        <v>4</v>
      </c>
      <c r="M26" s="33">
        <v>72</v>
      </c>
      <c r="N26" s="68">
        <v>81000</v>
      </c>
      <c r="O26" s="64">
        <v>8505</v>
      </c>
      <c r="P26" s="64">
        <v>4252.5</v>
      </c>
      <c r="Q26" s="64">
        <v>0</v>
      </c>
      <c r="R26" s="64">
        <v>4252.5</v>
      </c>
    </row>
    <row r="27" spans="1:18" ht="15" customHeight="1" x14ac:dyDescent="0.25">
      <c r="A27" s="20" t="s">
        <v>71</v>
      </c>
      <c r="B27" s="20" t="s">
        <v>13</v>
      </c>
      <c r="C27" s="20" t="s">
        <v>12</v>
      </c>
      <c r="D27" s="20" t="s">
        <v>33</v>
      </c>
      <c r="E27" s="24" t="s">
        <v>36</v>
      </c>
      <c r="F27" s="32">
        <v>3</v>
      </c>
      <c r="G27" s="23">
        <v>1</v>
      </c>
      <c r="H27" s="20">
        <v>0</v>
      </c>
      <c r="I27" s="20">
        <v>2</v>
      </c>
      <c r="J27" s="20">
        <v>0</v>
      </c>
      <c r="K27" s="24">
        <v>0</v>
      </c>
      <c r="L27" s="33">
        <v>3</v>
      </c>
      <c r="M27" s="33">
        <v>5</v>
      </c>
      <c r="N27" s="68">
        <v>12500</v>
      </c>
      <c r="O27" s="64">
        <v>1417.5</v>
      </c>
      <c r="P27" s="64">
        <v>708.75</v>
      </c>
      <c r="Q27" s="64">
        <v>67.5</v>
      </c>
      <c r="R27" s="64">
        <v>641.25</v>
      </c>
    </row>
    <row r="28" spans="1:18" ht="13.5" customHeight="1" x14ac:dyDescent="0.25">
      <c r="A28" s="20" t="s">
        <v>71</v>
      </c>
      <c r="B28" s="20" t="s">
        <v>13</v>
      </c>
      <c r="C28" s="20" t="s">
        <v>12</v>
      </c>
      <c r="D28" s="20" t="s">
        <v>39</v>
      </c>
      <c r="E28" s="24" t="s">
        <v>34</v>
      </c>
      <c r="F28" s="32">
        <v>1</v>
      </c>
      <c r="G28" s="23">
        <v>0</v>
      </c>
      <c r="H28" s="20">
        <v>0</v>
      </c>
      <c r="I28" s="20">
        <v>0</v>
      </c>
      <c r="J28" s="20">
        <v>0</v>
      </c>
      <c r="K28" s="24">
        <v>1</v>
      </c>
      <c r="L28" s="33">
        <v>1</v>
      </c>
      <c r="M28" s="33">
        <v>7</v>
      </c>
      <c r="N28" s="68">
        <v>4200</v>
      </c>
      <c r="O28" s="64">
        <v>378</v>
      </c>
      <c r="P28" s="64">
        <v>189</v>
      </c>
      <c r="Q28" s="64">
        <v>0</v>
      </c>
      <c r="R28" s="64">
        <v>189</v>
      </c>
    </row>
    <row r="29" spans="1:18" ht="14.25" customHeight="1" x14ac:dyDescent="0.25">
      <c r="A29" s="20" t="s">
        <v>71</v>
      </c>
      <c r="B29" s="20" t="s">
        <v>13</v>
      </c>
      <c r="C29" s="20" t="s">
        <v>12</v>
      </c>
      <c r="D29" s="20" t="s">
        <v>39</v>
      </c>
      <c r="E29" s="24" t="s">
        <v>84</v>
      </c>
      <c r="F29" s="32">
        <v>1</v>
      </c>
      <c r="G29" s="23">
        <v>0</v>
      </c>
      <c r="H29" s="20">
        <v>0</v>
      </c>
      <c r="I29" s="20">
        <v>0</v>
      </c>
      <c r="J29" s="20">
        <v>0</v>
      </c>
      <c r="K29" s="24">
        <v>1</v>
      </c>
      <c r="L29" s="33">
        <v>1</v>
      </c>
      <c r="M29" s="33">
        <v>1</v>
      </c>
      <c r="N29" s="68">
        <v>600</v>
      </c>
      <c r="O29" s="64">
        <v>63</v>
      </c>
      <c r="P29" s="64">
        <v>31.5</v>
      </c>
      <c r="Q29" s="64">
        <v>0</v>
      </c>
      <c r="R29" s="64">
        <v>31.5</v>
      </c>
    </row>
    <row r="30" spans="1:18" x14ac:dyDescent="0.25">
      <c r="A30" s="20" t="s">
        <v>71</v>
      </c>
      <c r="B30" s="20" t="s">
        <v>87</v>
      </c>
      <c r="C30" s="20" t="s">
        <v>88</v>
      </c>
      <c r="D30" s="20" t="s">
        <v>33</v>
      </c>
      <c r="E30" s="24" t="s">
        <v>34</v>
      </c>
      <c r="F30" s="32">
        <v>2</v>
      </c>
      <c r="G30" s="23">
        <v>2</v>
      </c>
      <c r="H30" s="20">
        <v>0</v>
      </c>
      <c r="I30" s="20">
        <v>0</v>
      </c>
      <c r="J30" s="20">
        <v>0</v>
      </c>
      <c r="K30" s="24">
        <v>0</v>
      </c>
      <c r="L30" s="33">
        <v>1</v>
      </c>
      <c r="M30" s="33">
        <v>69</v>
      </c>
      <c r="N30" s="68">
        <v>37950</v>
      </c>
      <c r="O30" s="64">
        <v>664.13</v>
      </c>
      <c r="P30" s="64">
        <v>332.065</v>
      </c>
      <c r="Q30" s="64">
        <v>0</v>
      </c>
      <c r="R30" s="64">
        <v>332.065</v>
      </c>
    </row>
    <row r="31" spans="1:18" ht="15.75" customHeight="1" x14ac:dyDescent="0.25">
      <c r="A31" s="20" t="s">
        <v>71</v>
      </c>
      <c r="B31" s="20" t="s">
        <v>87</v>
      </c>
      <c r="C31" s="20" t="s">
        <v>89</v>
      </c>
      <c r="D31" s="20" t="s">
        <v>33</v>
      </c>
      <c r="E31" s="24" t="s">
        <v>46</v>
      </c>
      <c r="F31" s="32">
        <v>2</v>
      </c>
      <c r="G31" s="23">
        <v>2</v>
      </c>
      <c r="H31" s="20">
        <v>0</v>
      </c>
      <c r="I31" s="20">
        <v>0</v>
      </c>
      <c r="J31" s="20">
        <v>0</v>
      </c>
      <c r="K31" s="24">
        <v>0</v>
      </c>
      <c r="L31" s="33">
        <v>2</v>
      </c>
      <c r="M31" s="33">
        <v>57</v>
      </c>
      <c r="N31" s="68">
        <v>9300</v>
      </c>
      <c r="O31" s="64">
        <v>215.25</v>
      </c>
      <c r="P31" s="64">
        <v>107.625</v>
      </c>
      <c r="Q31" s="64">
        <v>0</v>
      </c>
      <c r="R31" s="64">
        <v>107.625</v>
      </c>
    </row>
    <row r="32" spans="1:18" ht="15" customHeight="1" x14ac:dyDescent="0.25">
      <c r="A32" s="20" t="s">
        <v>71</v>
      </c>
      <c r="B32" s="20" t="s">
        <v>87</v>
      </c>
      <c r="C32" s="20" t="s">
        <v>89</v>
      </c>
      <c r="D32" s="20" t="s">
        <v>33</v>
      </c>
      <c r="E32" s="24" t="s">
        <v>35</v>
      </c>
      <c r="F32" s="32">
        <v>8</v>
      </c>
      <c r="G32" s="23">
        <v>8</v>
      </c>
      <c r="H32" s="20">
        <v>0</v>
      </c>
      <c r="I32" s="20">
        <v>0</v>
      </c>
      <c r="J32" s="20">
        <v>0</v>
      </c>
      <c r="K32" s="24">
        <v>0</v>
      </c>
      <c r="L32" s="33">
        <v>2</v>
      </c>
      <c r="M32" s="33">
        <v>428</v>
      </c>
      <c r="N32" s="68">
        <v>219000</v>
      </c>
      <c r="O32" s="64">
        <v>4485.25</v>
      </c>
      <c r="P32" s="64">
        <v>2242.625</v>
      </c>
      <c r="Q32" s="64">
        <v>0</v>
      </c>
      <c r="R32" s="64">
        <v>2242.625</v>
      </c>
    </row>
    <row r="33" spans="1:18" x14ac:dyDescent="0.25">
      <c r="A33" s="20" t="s">
        <v>71</v>
      </c>
      <c r="B33" s="20" t="s">
        <v>87</v>
      </c>
      <c r="C33" s="20" t="s">
        <v>89</v>
      </c>
      <c r="D33" s="20" t="s">
        <v>33</v>
      </c>
      <c r="E33" s="24" t="s">
        <v>36</v>
      </c>
      <c r="F33" s="32">
        <v>5</v>
      </c>
      <c r="G33" s="23">
        <v>5</v>
      </c>
      <c r="H33" s="20">
        <v>0</v>
      </c>
      <c r="I33" s="20">
        <v>0</v>
      </c>
      <c r="J33" s="20">
        <v>0</v>
      </c>
      <c r="K33" s="24">
        <v>0</v>
      </c>
      <c r="L33" s="33">
        <v>3</v>
      </c>
      <c r="M33" s="33">
        <v>10</v>
      </c>
      <c r="N33" s="68">
        <v>20000</v>
      </c>
      <c r="O33" s="64">
        <v>585</v>
      </c>
      <c r="P33" s="64">
        <v>292.5</v>
      </c>
      <c r="Q33" s="64">
        <v>0</v>
      </c>
      <c r="R33" s="64">
        <v>292.5</v>
      </c>
    </row>
    <row r="34" spans="1:18" ht="14.25" customHeight="1" x14ac:dyDescent="0.25">
      <c r="A34" s="20" t="s">
        <v>71</v>
      </c>
      <c r="B34" s="20" t="s">
        <v>87</v>
      </c>
      <c r="C34" s="20" t="s">
        <v>90</v>
      </c>
      <c r="D34" s="20" t="s">
        <v>33</v>
      </c>
      <c r="E34" s="24" t="s">
        <v>34</v>
      </c>
      <c r="F34" s="32">
        <v>1</v>
      </c>
      <c r="G34" s="23">
        <v>1</v>
      </c>
      <c r="H34" s="20">
        <v>0</v>
      </c>
      <c r="I34" s="20">
        <v>0</v>
      </c>
      <c r="J34" s="20">
        <v>0</v>
      </c>
      <c r="K34" s="24">
        <v>0</v>
      </c>
      <c r="L34" s="33">
        <v>1</v>
      </c>
      <c r="M34" s="33">
        <v>7</v>
      </c>
      <c r="N34" s="68">
        <v>4200</v>
      </c>
      <c r="O34" s="64">
        <v>147</v>
      </c>
      <c r="P34" s="64">
        <v>73.5</v>
      </c>
      <c r="Q34" s="64">
        <v>0</v>
      </c>
      <c r="R34" s="64">
        <v>73.5</v>
      </c>
    </row>
    <row r="35" spans="1:18" ht="14.25" customHeight="1" x14ac:dyDescent="0.25">
      <c r="A35" s="20" t="s">
        <v>71</v>
      </c>
      <c r="B35" s="20" t="s">
        <v>87</v>
      </c>
      <c r="C35" s="20" t="s">
        <v>90</v>
      </c>
      <c r="D35" s="20" t="s">
        <v>33</v>
      </c>
      <c r="E35" s="24" t="s">
        <v>35</v>
      </c>
      <c r="F35" s="32">
        <v>1</v>
      </c>
      <c r="G35" s="23">
        <v>1</v>
      </c>
      <c r="H35" s="20">
        <v>0</v>
      </c>
      <c r="I35" s="20">
        <v>0</v>
      </c>
      <c r="J35" s="20">
        <v>0</v>
      </c>
      <c r="K35" s="24">
        <v>0</v>
      </c>
      <c r="L35" s="33">
        <v>1</v>
      </c>
      <c r="M35" s="33">
        <v>11</v>
      </c>
      <c r="N35" s="68">
        <v>8250</v>
      </c>
      <c r="O35" s="64">
        <v>288.75</v>
      </c>
      <c r="P35" s="64">
        <v>144.375</v>
      </c>
      <c r="Q35" s="64">
        <v>0</v>
      </c>
      <c r="R35" s="64">
        <v>144.375</v>
      </c>
    </row>
    <row r="36" spans="1:18" x14ac:dyDescent="0.25">
      <c r="A36" s="20" t="s">
        <v>71</v>
      </c>
      <c r="B36" s="20" t="s">
        <v>87</v>
      </c>
      <c r="C36" s="20" t="s">
        <v>90</v>
      </c>
      <c r="D36" s="20" t="s">
        <v>33</v>
      </c>
      <c r="E36" s="24" t="s">
        <v>36</v>
      </c>
      <c r="F36" s="32">
        <v>3</v>
      </c>
      <c r="G36" s="23">
        <v>3</v>
      </c>
      <c r="H36" s="20">
        <v>0</v>
      </c>
      <c r="I36" s="20">
        <v>0</v>
      </c>
      <c r="J36" s="20">
        <v>0</v>
      </c>
      <c r="K36" s="24">
        <v>0</v>
      </c>
      <c r="L36" s="33">
        <v>3</v>
      </c>
      <c r="M36" s="33">
        <v>4</v>
      </c>
      <c r="N36" s="68">
        <v>12000</v>
      </c>
      <c r="O36" s="64">
        <v>540</v>
      </c>
      <c r="P36" s="64">
        <v>270</v>
      </c>
      <c r="Q36" s="64">
        <v>0</v>
      </c>
      <c r="R36" s="64">
        <v>270</v>
      </c>
    </row>
    <row r="37" spans="1:18" ht="15" customHeight="1" x14ac:dyDescent="0.25">
      <c r="A37" s="20" t="s">
        <v>71</v>
      </c>
      <c r="B37" s="20" t="s">
        <v>4</v>
      </c>
      <c r="C37" s="20" t="s">
        <v>5</v>
      </c>
      <c r="D37" s="20" t="s">
        <v>33</v>
      </c>
      <c r="E37" s="24" t="s">
        <v>34</v>
      </c>
      <c r="F37" s="32">
        <v>1</v>
      </c>
      <c r="G37" s="23">
        <v>1</v>
      </c>
      <c r="H37" s="20">
        <v>0</v>
      </c>
      <c r="I37" s="20">
        <v>0</v>
      </c>
      <c r="J37" s="20">
        <v>0</v>
      </c>
      <c r="K37" s="24">
        <v>0</v>
      </c>
      <c r="L37" s="33">
        <v>1</v>
      </c>
      <c r="M37" s="33">
        <v>40</v>
      </c>
      <c r="N37" s="68">
        <v>24000</v>
      </c>
      <c r="O37" s="64">
        <v>840</v>
      </c>
      <c r="P37" s="64">
        <v>420</v>
      </c>
      <c r="Q37" s="64">
        <v>420</v>
      </c>
      <c r="R37" s="64">
        <v>0</v>
      </c>
    </row>
    <row r="38" spans="1:18" x14ac:dyDescent="0.25">
      <c r="A38" s="20" t="s">
        <v>71</v>
      </c>
      <c r="B38" s="20" t="s">
        <v>4</v>
      </c>
      <c r="C38" s="20" t="s">
        <v>5</v>
      </c>
      <c r="D38" s="20" t="s">
        <v>33</v>
      </c>
      <c r="E38" s="24" t="s">
        <v>35</v>
      </c>
      <c r="F38" s="32">
        <v>1</v>
      </c>
      <c r="G38" s="23">
        <v>1</v>
      </c>
      <c r="H38" s="20">
        <v>0</v>
      </c>
      <c r="I38" s="20">
        <v>0</v>
      </c>
      <c r="J38" s="20">
        <v>0</v>
      </c>
      <c r="K38" s="24">
        <v>0</v>
      </c>
      <c r="L38" s="33">
        <v>1</v>
      </c>
      <c r="M38" s="33">
        <v>7</v>
      </c>
      <c r="N38" s="68">
        <v>4200</v>
      </c>
      <c r="O38" s="64">
        <v>174</v>
      </c>
      <c r="P38" s="64">
        <v>87</v>
      </c>
      <c r="Q38" s="64">
        <v>87</v>
      </c>
      <c r="R38" s="64">
        <v>0</v>
      </c>
    </row>
    <row r="39" spans="1:18" ht="15" customHeight="1" x14ac:dyDescent="0.25">
      <c r="A39" s="20" t="s">
        <v>71</v>
      </c>
      <c r="B39" s="20" t="s">
        <v>4</v>
      </c>
      <c r="C39" s="20" t="s">
        <v>5</v>
      </c>
      <c r="D39" s="20" t="s">
        <v>33</v>
      </c>
      <c r="E39" s="24" t="s">
        <v>36</v>
      </c>
      <c r="F39" s="32">
        <v>4</v>
      </c>
      <c r="G39" s="23">
        <v>4</v>
      </c>
      <c r="H39" s="20">
        <v>0</v>
      </c>
      <c r="I39" s="20">
        <v>0</v>
      </c>
      <c r="J39" s="20">
        <v>0</v>
      </c>
      <c r="K39" s="24">
        <v>0</v>
      </c>
      <c r="L39" s="33">
        <v>4</v>
      </c>
      <c r="M39" s="33">
        <v>4</v>
      </c>
      <c r="N39" s="68">
        <v>11800</v>
      </c>
      <c r="O39" s="64">
        <v>531</v>
      </c>
      <c r="P39" s="64">
        <v>265.5</v>
      </c>
      <c r="Q39" s="64">
        <v>265.5</v>
      </c>
      <c r="R39" s="64">
        <v>0</v>
      </c>
    </row>
    <row r="40" spans="1:18" ht="14.25" customHeight="1" x14ac:dyDescent="0.25">
      <c r="A40" s="20" t="s">
        <v>71</v>
      </c>
      <c r="B40" s="20" t="s">
        <v>4</v>
      </c>
      <c r="C40" s="20" t="s">
        <v>5</v>
      </c>
      <c r="D40" s="20" t="s">
        <v>39</v>
      </c>
      <c r="E40" s="24" t="s">
        <v>40</v>
      </c>
      <c r="F40" s="32">
        <v>1</v>
      </c>
      <c r="G40" s="23">
        <v>1</v>
      </c>
      <c r="H40" s="20">
        <v>0</v>
      </c>
      <c r="I40" s="20">
        <v>0</v>
      </c>
      <c r="J40" s="20">
        <v>0</v>
      </c>
      <c r="K40" s="24">
        <v>0</v>
      </c>
      <c r="L40" s="33">
        <v>1</v>
      </c>
      <c r="M40" s="33">
        <v>4</v>
      </c>
      <c r="N40" s="68">
        <v>1200</v>
      </c>
      <c r="O40" s="64">
        <v>54</v>
      </c>
      <c r="P40" s="64">
        <v>27</v>
      </c>
      <c r="Q40" s="64">
        <v>27</v>
      </c>
      <c r="R40" s="64">
        <v>0</v>
      </c>
    </row>
    <row r="41" spans="1:18" ht="15.75" customHeight="1" x14ac:dyDescent="0.25">
      <c r="A41" s="20" t="s">
        <v>71</v>
      </c>
      <c r="B41" s="20" t="s">
        <v>4</v>
      </c>
      <c r="C41" s="20" t="s">
        <v>5</v>
      </c>
      <c r="D41" s="20" t="s">
        <v>39</v>
      </c>
      <c r="E41" s="24" t="s">
        <v>84</v>
      </c>
      <c r="F41" s="32">
        <v>1</v>
      </c>
      <c r="G41" s="23">
        <v>1</v>
      </c>
      <c r="H41" s="20">
        <v>0</v>
      </c>
      <c r="I41" s="20">
        <v>0</v>
      </c>
      <c r="J41" s="20">
        <v>0</v>
      </c>
      <c r="K41" s="24">
        <v>0</v>
      </c>
      <c r="L41" s="33">
        <v>1</v>
      </c>
      <c r="M41" s="33">
        <v>1</v>
      </c>
      <c r="N41" s="68">
        <v>400</v>
      </c>
      <c r="O41" s="64">
        <v>21</v>
      </c>
      <c r="P41" s="64">
        <v>10.5</v>
      </c>
      <c r="Q41" s="64">
        <v>10.5</v>
      </c>
      <c r="R41" s="64">
        <v>0</v>
      </c>
    </row>
    <row r="42" spans="1:18" x14ac:dyDescent="0.25">
      <c r="A42" s="20" t="s">
        <v>71</v>
      </c>
      <c r="B42" s="20" t="s">
        <v>4</v>
      </c>
      <c r="C42" s="20" t="s">
        <v>5</v>
      </c>
      <c r="D42" s="20" t="s">
        <v>33</v>
      </c>
      <c r="E42" s="24" t="s">
        <v>35</v>
      </c>
      <c r="F42" s="32">
        <v>1</v>
      </c>
      <c r="G42" s="23">
        <v>1</v>
      </c>
      <c r="H42" s="20">
        <v>0</v>
      </c>
      <c r="I42" s="20">
        <v>0</v>
      </c>
      <c r="J42" s="20">
        <v>0</v>
      </c>
      <c r="K42" s="24">
        <v>0</v>
      </c>
      <c r="L42" s="33">
        <v>1</v>
      </c>
      <c r="M42" s="33">
        <v>2</v>
      </c>
      <c r="N42" s="68">
        <v>6300</v>
      </c>
      <c r="O42" s="64">
        <v>189</v>
      </c>
      <c r="P42" s="64"/>
      <c r="Q42" s="64">
        <v>189</v>
      </c>
      <c r="R42" s="64">
        <v>0</v>
      </c>
    </row>
    <row r="43" spans="1:18" ht="13.5" customHeight="1" x14ac:dyDescent="0.25">
      <c r="A43" s="20" t="s">
        <v>71</v>
      </c>
      <c r="B43" s="20" t="s">
        <v>4</v>
      </c>
      <c r="C43" s="20" t="s">
        <v>5</v>
      </c>
      <c r="D43" s="20" t="s">
        <v>33</v>
      </c>
      <c r="E43" s="24" t="s">
        <v>36</v>
      </c>
      <c r="F43" s="32">
        <v>4</v>
      </c>
      <c r="G43" s="23">
        <v>3</v>
      </c>
      <c r="H43" s="20">
        <v>1</v>
      </c>
      <c r="I43" s="20">
        <v>0</v>
      </c>
      <c r="J43" s="20">
        <v>0</v>
      </c>
      <c r="K43" s="24">
        <v>0</v>
      </c>
      <c r="L43" s="33">
        <v>4</v>
      </c>
      <c r="M43" s="33">
        <v>4</v>
      </c>
      <c r="N43" s="68">
        <v>13400</v>
      </c>
      <c r="O43" s="64">
        <v>402</v>
      </c>
      <c r="P43" s="64"/>
      <c r="Q43" s="64">
        <v>402</v>
      </c>
      <c r="R43" s="64">
        <v>0</v>
      </c>
    </row>
    <row r="44" spans="1:18" ht="15.75" customHeight="1" x14ac:dyDescent="0.25">
      <c r="A44" s="20" t="s">
        <v>71</v>
      </c>
      <c r="B44" s="20" t="s">
        <v>4</v>
      </c>
      <c r="C44" s="20" t="s">
        <v>11</v>
      </c>
      <c r="D44" s="20" t="s">
        <v>33</v>
      </c>
      <c r="E44" s="24" t="s">
        <v>36</v>
      </c>
      <c r="F44" s="32">
        <v>1</v>
      </c>
      <c r="G44" s="23">
        <v>1</v>
      </c>
      <c r="H44" s="20">
        <v>0</v>
      </c>
      <c r="I44" s="20">
        <v>0</v>
      </c>
      <c r="J44" s="20">
        <v>0</v>
      </c>
      <c r="K44" s="24">
        <v>0</v>
      </c>
      <c r="L44" s="33">
        <v>1</v>
      </c>
      <c r="M44" s="33">
        <v>1</v>
      </c>
      <c r="N44" s="68">
        <v>1900</v>
      </c>
      <c r="O44" s="64">
        <v>85.5</v>
      </c>
      <c r="P44" s="64">
        <v>42.75</v>
      </c>
      <c r="Q44" s="64">
        <v>42.75</v>
      </c>
      <c r="R44" s="64">
        <v>0</v>
      </c>
    </row>
    <row r="45" spans="1:18" x14ac:dyDescent="0.25">
      <c r="A45" s="20" t="s">
        <v>71</v>
      </c>
      <c r="B45" s="20" t="s">
        <v>7</v>
      </c>
      <c r="C45" s="20" t="s">
        <v>42</v>
      </c>
      <c r="D45" s="20" t="s">
        <v>33</v>
      </c>
      <c r="E45" s="24" t="s">
        <v>35</v>
      </c>
      <c r="F45" s="32">
        <v>1</v>
      </c>
      <c r="G45" s="23">
        <v>0</v>
      </c>
      <c r="H45" s="20">
        <v>0</v>
      </c>
      <c r="I45" s="20">
        <v>1</v>
      </c>
      <c r="J45" s="20">
        <v>0</v>
      </c>
      <c r="K45" s="24">
        <v>0</v>
      </c>
      <c r="L45" s="33">
        <v>1</v>
      </c>
      <c r="M45" s="33">
        <v>5</v>
      </c>
      <c r="N45" s="68">
        <v>4500</v>
      </c>
      <c r="O45" s="64">
        <v>472.5</v>
      </c>
      <c r="P45" s="64">
        <v>236.25</v>
      </c>
      <c r="Q45" s="64">
        <v>0</v>
      </c>
      <c r="R45" s="64">
        <v>236.25</v>
      </c>
    </row>
    <row r="46" spans="1:18" ht="14.25" customHeight="1" x14ac:dyDescent="0.25">
      <c r="A46" s="20" t="s">
        <v>71</v>
      </c>
      <c r="B46" s="20" t="s">
        <v>7</v>
      </c>
      <c r="C46" s="20" t="s">
        <v>42</v>
      </c>
      <c r="D46" s="20" t="s">
        <v>33</v>
      </c>
      <c r="E46" s="24" t="s">
        <v>36</v>
      </c>
      <c r="F46" s="32">
        <v>4</v>
      </c>
      <c r="G46" s="23">
        <v>3</v>
      </c>
      <c r="H46" s="20">
        <v>0</v>
      </c>
      <c r="I46" s="20">
        <v>1</v>
      </c>
      <c r="J46" s="20">
        <v>0</v>
      </c>
      <c r="K46" s="24">
        <v>0</v>
      </c>
      <c r="L46" s="33">
        <v>4</v>
      </c>
      <c r="M46" s="33">
        <v>4</v>
      </c>
      <c r="N46" s="68">
        <v>8200</v>
      </c>
      <c r="O46" s="64">
        <v>594</v>
      </c>
      <c r="P46" s="64">
        <v>297</v>
      </c>
      <c r="Q46" s="64">
        <v>0</v>
      </c>
      <c r="R46" s="64">
        <v>297</v>
      </c>
    </row>
    <row r="47" spans="1:18" ht="15" customHeight="1" x14ac:dyDescent="0.25">
      <c r="A47" s="20" t="s">
        <v>71</v>
      </c>
      <c r="B47" s="20" t="s">
        <v>7</v>
      </c>
      <c r="C47" s="20" t="s">
        <v>6</v>
      </c>
      <c r="D47" s="20" t="s">
        <v>33</v>
      </c>
      <c r="E47" s="24" t="s">
        <v>34</v>
      </c>
      <c r="F47" s="32">
        <v>3</v>
      </c>
      <c r="G47" s="23">
        <v>0</v>
      </c>
      <c r="H47" s="20">
        <v>0</v>
      </c>
      <c r="I47" s="20">
        <v>3</v>
      </c>
      <c r="J47" s="20">
        <v>0</v>
      </c>
      <c r="K47" s="24">
        <v>0</v>
      </c>
      <c r="L47" s="33">
        <v>3</v>
      </c>
      <c r="M47" s="33">
        <v>92</v>
      </c>
      <c r="N47" s="68">
        <v>60400</v>
      </c>
      <c r="O47" s="64">
        <v>2114</v>
      </c>
      <c r="P47" s="64">
        <v>1057</v>
      </c>
      <c r="Q47" s="64">
        <v>0</v>
      </c>
      <c r="R47" s="64">
        <v>1057</v>
      </c>
    </row>
    <row r="48" spans="1:18" x14ac:dyDescent="0.25">
      <c r="A48" s="20" t="s">
        <v>71</v>
      </c>
      <c r="B48" s="20" t="s">
        <v>7</v>
      </c>
      <c r="C48" s="20" t="s">
        <v>6</v>
      </c>
      <c r="D48" s="20" t="s">
        <v>33</v>
      </c>
      <c r="E48" s="24" t="s">
        <v>35</v>
      </c>
      <c r="F48" s="32">
        <v>1</v>
      </c>
      <c r="G48" s="23">
        <v>0</v>
      </c>
      <c r="H48" s="20">
        <v>0</v>
      </c>
      <c r="I48" s="20">
        <v>1</v>
      </c>
      <c r="J48" s="20">
        <v>0</v>
      </c>
      <c r="K48" s="24">
        <v>0</v>
      </c>
      <c r="L48" s="33">
        <v>1</v>
      </c>
      <c r="M48" s="33">
        <v>15</v>
      </c>
      <c r="N48" s="68">
        <v>13500</v>
      </c>
      <c r="O48" s="64">
        <v>1417.5</v>
      </c>
      <c r="P48" s="64">
        <v>708.75</v>
      </c>
      <c r="Q48" s="64">
        <v>0</v>
      </c>
      <c r="R48" s="64">
        <v>708.75</v>
      </c>
    </row>
    <row r="49" spans="1:18" ht="15" customHeight="1" x14ac:dyDescent="0.25">
      <c r="A49" s="20" t="s">
        <v>71</v>
      </c>
      <c r="B49" s="20" t="s">
        <v>7</v>
      </c>
      <c r="C49" s="20" t="s">
        <v>6</v>
      </c>
      <c r="D49" s="20" t="s">
        <v>33</v>
      </c>
      <c r="E49" s="24" t="s">
        <v>36</v>
      </c>
      <c r="F49" s="32">
        <v>1</v>
      </c>
      <c r="G49" s="23">
        <v>1</v>
      </c>
      <c r="H49" s="20">
        <v>0</v>
      </c>
      <c r="I49" s="20">
        <v>0</v>
      </c>
      <c r="J49" s="20">
        <v>0</v>
      </c>
      <c r="K49" s="24">
        <v>0</v>
      </c>
      <c r="L49" s="33">
        <v>1</v>
      </c>
      <c r="M49" s="33">
        <v>1</v>
      </c>
      <c r="N49" s="68">
        <v>4000</v>
      </c>
      <c r="O49" s="64">
        <v>180</v>
      </c>
      <c r="P49" s="64">
        <v>90</v>
      </c>
      <c r="Q49" s="64">
        <v>0</v>
      </c>
      <c r="R49" s="64">
        <v>90</v>
      </c>
    </row>
    <row r="50" spans="1:18" ht="15" customHeight="1" x14ac:dyDescent="0.25">
      <c r="A50" s="20" t="s">
        <v>71</v>
      </c>
      <c r="B50" s="20" t="s">
        <v>2</v>
      </c>
      <c r="C50" s="20" t="s">
        <v>59</v>
      </c>
      <c r="D50" s="20" t="s">
        <v>33</v>
      </c>
      <c r="E50" s="24" t="s">
        <v>40</v>
      </c>
      <c r="F50" s="32">
        <v>2</v>
      </c>
      <c r="G50" s="23">
        <v>0</v>
      </c>
      <c r="H50" s="20">
        <v>0</v>
      </c>
      <c r="I50" s="20">
        <v>2</v>
      </c>
      <c r="J50" s="20">
        <v>0</v>
      </c>
      <c r="K50" s="24">
        <v>0</v>
      </c>
      <c r="L50" s="33">
        <v>1</v>
      </c>
      <c r="M50" s="33">
        <v>90</v>
      </c>
      <c r="N50" s="68">
        <v>85500</v>
      </c>
      <c r="O50" s="64">
        <v>8977.5</v>
      </c>
      <c r="P50" s="64">
        <v>4488.75</v>
      </c>
      <c r="Q50" s="64">
        <v>0</v>
      </c>
      <c r="R50" s="64">
        <v>4488.75</v>
      </c>
    </row>
    <row r="51" spans="1:18" ht="15" customHeight="1" x14ac:dyDescent="0.25">
      <c r="A51" s="20" t="s">
        <v>71</v>
      </c>
      <c r="B51" s="20" t="s">
        <v>2</v>
      </c>
      <c r="C51" s="20" t="s">
        <v>59</v>
      </c>
      <c r="D51" s="20" t="s">
        <v>33</v>
      </c>
      <c r="E51" s="24" t="s">
        <v>36</v>
      </c>
      <c r="F51" s="32">
        <v>3</v>
      </c>
      <c r="G51" s="23">
        <v>2</v>
      </c>
      <c r="H51" s="20">
        <v>0</v>
      </c>
      <c r="I51" s="20">
        <v>1</v>
      </c>
      <c r="J51" s="20">
        <v>0</v>
      </c>
      <c r="K51" s="24">
        <v>0</v>
      </c>
      <c r="L51" s="33">
        <v>3</v>
      </c>
      <c r="M51" s="33">
        <v>4</v>
      </c>
      <c r="N51" s="68">
        <v>9200</v>
      </c>
      <c r="O51" s="64">
        <v>1152</v>
      </c>
      <c r="P51" s="64">
        <v>576</v>
      </c>
      <c r="Q51" s="64">
        <v>306</v>
      </c>
      <c r="R51" s="64">
        <v>576</v>
      </c>
    </row>
    <row r="52" spans="1:18" ht="15" customHeight="1" x14ac:dyDescent="0.25">
      <c r="A52" s="20" t="s">
        <v>71</v>
      </c>
      <c r="B52" s="20" t="s">
        <v>2</v>
      </c>
      <c r="C52" s="20" t="s">
        <v>1</v>
      </c>
      <c r="D52" s="20" t="s">
        <v>33</v>
      </c>
      <c r="E52" s="24" t="s">
        <v>34</v>
      </c>
      <c r="F52" s="32">
        <v>1</v>
      </c>
      <c r="G52" s="23">
        <v>0</v>
      </c>
      <c r="H52" s="20">
        <v>0</v>
      </c>
      <c r="I52" s="20">
        <v>1</v>
      </c>
      <c r="J52" s="20">
        <v>0</v>
      </c>
      <c r="K52" s="24">
        <v>0</v>
      </c>
      <c r="L52" s="33">
        <v>1</v>
      </c>
      <c r="M52" s="33">
        <v>36</v>
      </c>
      <c r="N52" s="68">
        <v>23400</v>
      </c>
      <c r="O52" s="64">
        <v>1228.5</v>
      </c>
      <c r="P52" s="64">
        <v>614.25</v>
      </c>
      <c r="Q52" s="64">
        <v>0</v>
      </c>
      <c r="R52" s="64">
        <v>614.25</v>
      </c>
    </row>
    <row r="53" spans="1:18" ht="14.25" customHeight="1" x14ac:dyDescent="0.25">
      <c r="A53" s="20" t="s">
        <v>71</v>
      </c>
      <c r="B53" s="20" t="s">
        <v>2</v>
      </c>
      <c r="C53" s="20" t="s">
        <v>1</v>
      </c>
      <c r="D53" s="20" t="s">
        <v>33</v>
      </c>
      <c r="E53" s="24" t="s">
        <v>35</v>
      </c>
      <c r="F53" s="32">
        <v>1</v>
      </c>
      <c r="G53" s="23">
        <v>1</v>
      </c>
      <c r="H53" s="20">
        <v>0</v>
      </c>
      <c r="I53" s="20">
        <v>0</v>
      </c>
      <c r="J53" s="20">
        <v>0</v>
      </c>
      <c r="K53" s="24">
        <v>0</v>
      </c>
      <c r="L53" s="33">
        <v>1</v>
      </c>
      <c r="M53" s="33">
        <v>4</v>
      </c>
      <c r="N53" s="68">
        <v>8000</v>
      </c>
      <c r="O53" s="64">
        <v>840</v>
      </c>
      <c r="P53" s="64">
        <v>420</v>
      </c>
      <c r="Q53" s="64">
        <v>420</v>
      </c>
      <c r="R53" s="64">
        <v>0</v>
      </c>
    </row>
    <row r="54" spans="1:18" ht="14.25" customHeight="1" x14ac:dyDescent="0.25">
      <c r="A54" s="20" t="s">
        <v>71</v>
      </c>
      <c r="B54" s="20" t="s">
        <v>2</v>
      </c>
      <c r="C54" s="20" t="s">
        <v>1</v>
      </c>
      <c r="D54" s="20" t="s">
        <v>33</v>
      </c>
      <c r="E54" s="24" t="s">
        <v>36</v>
      </c>
      <c r="F54" s="32">
        <v>1</v>
      </c>
      <c r="G54" s="23">
        <v>1</v>
      </c>
      <c r="H54" s="20">
        <v>0</v>
      </c>
      <c r="I54" s="20">
        <v>0</v>
      </c>
      <c r="J54" s="20">
        <v>0</v>
      </c>
      <c r="K54" s="24">
        <v>0</v>
      </c>
      <c r="L54" s="33">
        <v>1</v>
      </c>
      <c r="M54" s="33">
        <v>2</v>
      </c>
      <c r="N54" s="68">
        <v>6000</v>
      </c>
      <c r="O54" s="64">
        <v>810</v>
      </c>
      <c r="P54" s="64">
        <v>405</v>
      </c>
      <c r="Q54" s="64">
        <v>405</v>
      </c>
      <c r="R54" s="64">
        <v>0</v>
      </c>
    </row>
    <row r="55" spans="1:18" x14ac:dyDescent="0.25">
      <c r="A55" s="50" t="s">
        <v>53</v>
      </c>
      <c r="B55" s="50"/>
      <c r="C55" s="50"/>
      <c r="D55" s="50"/>
      <c r="E55" s="50"/>
      <c r="F55" s="26">
        <f>SUM(F3:F54)</f>
        <v>114</v>
      </c>
      <c r="G55" s="26">
        <f>SUM(G3:G54)</f>
        <v>67</v>
      </c>
      <c r="H55" s="26">
        <f>SUM(H3:H54)</f>
        <v>1</v>
      </c>
      <c r="I55" s="26">
        <f>SUM(I3:I54)</f>
        <v>43</v>
      </c>
      <c r="J55" s="26">
        <f>SUM(J3:J54)</f>
        <v>0</v>
      </c>
      <c r="K55" s="26">
        <f>SUM(K3:K54)</f>
        <v>3</v>
      </c>
      <c r="L55" s="26">
        <f>SUM(L3:L54)</f>
        <v>100</v>
      </c>
      <c r="M55" s="26">
        <f>SUM(M3:M54)</f>
        <v>1866</v>
      </c>
      <c r="N55" s="65">
        <f>SUM(N3:N54)</f>
        <v>1389850</v>
      </c>
      <c r="O55" s="65">
        <f>SUM(O3:O54)</f>
        <v>80801.34</v>
      </c>
      <c r="P55" s="65">
        <f>SUM(P3:P54)</f>
        <v>40105.17</v>
      </c>
      <c r="Q55" s="65">
        <f>SUM(Q3:Q54)</f>
        <v>6549.88</v>
      </c>
      <c r="R55" s="65">
        <f>SUM(R3:R54)</f>
        <v>34468.039999999994</v>
      </c>
    </row>
  </sheetData>
  <autoFilter ref="A2:R55"/>
  <mergeCells count="2">
    <mergeCell ref="A1:R1"/>
    <mergeCell ref="A55:E55"/>
  </mergeCells>
  <dataValidations count="4">
    <dataValidation type="decimal" allowBlank="1" showInputMessage="1" showErrorMessage="1" sqref="Q3:Q54 N3:O54">
      <formula1>0</formula1>
      <formula2>100000000</formula2>
    </dataValidation>
    <dataValidation type="decimal" allowBlank="1" showInputMessage="1" showErrorMessage="1" sqref="R3:R54 P3:P54">
      <formula1>0</formula1>
      <formula2>1000000</formula2>
    </dataValidation>
    <dataValidation type="whole" allowBlank="1" showInputMessage="1" showErrorMessage="1" sqref="M3:M54">
      <formula1>0</formula1>
      <formula2>5000000</formula2>
    </dataValidation>
    <dataValidation type="whole" allowBlank="1" showInputMessage="1" showErrorMessage="1" sqref="G3:L54">
      <formula1>0</formula1>
      <formula2>5000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U111"/>
  <sheetViews>
    <sheetView tabSelected="1" topLeftCell="A4" zoomScale="53" zoomScaleNormal="53" workbookViewId="0">
      <selection activeCell="C35" sqref="C35:R49"/>
    </sheetView>
  </sheetViews>
  <sheetFormatPr baseColWidth="10" defaultRowHeight="15" x14ac:dyDescent="0.25"/>
  <cols>
    <col min="3" max="3" width="9.42578125" style="30" customWidth="1"/>
    <col min="4" max="4" width="17.140625" style="30" bestFit="1" customWidth="1"/>
    <col min="5" max="5" width="18" style="30" bestFit="1" customWidth="1"/>
    <col min="6" max="6" width="29.85546875" style="30" bestFit="1" customWidth="1"/>
    <col min="7" max="7" width="28.140625" style="17" bestFit="1" customWidth="1"/>
    <col min="8" max="8" width="12.85546875" bestFit="1" customWidth="1"/>
    <col min="15" max="15" width="14" bestFit="1" customWidth="1"/>
    <col min="16" max="16" width="14.7109375" bestFit="1" customWidth="1"/>
    <col min="17" max="17" width="14.5703125" bestFit="1" customWidth="1"/>
    <col min="18" max="18" width="14.7109375" bestFit="1" customWidth="1"/>
    <col min="19" max="19" width="15" bestFit="1" customWidth="1"/>
    <col min="20" max="20" width="14.7109375" bestFit="1" customWidth="1"/>
  </cols>
  <sheetData>
    <row r="5" spans="2:19" ht="21" x14ac:dyDescent="0.35">
      <c r="C5" s="51" t="s">
        <v>55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2:19" ht="21" x14ac:dyDescent="0.35">
      <c r="C6" s="51" t="s">
        <v>70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2:19" ht="21" x14ac:dyDescent="0.35">
      <c r="C7" s="51" t="s">
        <v>56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2:19" ht="15.75" customHeight="1" x14ac:dyDescent="0.3">
      <c r="B8" t="s">
        <v>52</v>
      </c>
      <c r="C8" s="52" t="s">
        <v>79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2:19" ht="25.5" x14ac:dyDescent="0.25">
      <c r="C9" s="2" t="s">
        <v>30</v>
      </c>
      <c r="D9" s="2" t="s">
        <v>29</v>
      </c>
      <c r="E9" s="2" t="s">
        <v>28</v>
      </c>
      <c r="F9" s="8" t="s">
        <v>27</v>
      </c>
      <c r="G9" s="4" t="s">
        <v>26</v>
      </c>
      <c r="H9" s="21" t="s">
        <v>25</v>
      </c>
      <c r="I9" s="19" t="s">
        <v>24</v>
      </c>
      <c r="J9" s="19" t="s">
        <v>23</v>
      </c>
      <c r="K9" s="19" t="s">
        <v>22</v>
      </c>
      <c r="L9" s="9" t="s">
        <v>21</v>
      </c>
      <c r="M9" s="5" t="s">
        <v>20</v>
      </c>
      <c r="N9" s="4" t="s">
        <v>19</v>
      </c>
      <c r="O9" s="3" t="s">
        <v>18</v>
      </c>
      <c r="P9" s="2" t="s">
        <v>17</v>
      </c>
      <c r="Q9" s="2" t="s">
        <v>16</v>
      </c>
      <c r="R9" s="2" t="s">
        <v>15</v>
      </c>
      <c r="S9" s="2" t="s">
        <v>14</v>
      </c>
    </row>
    <row r="10" spans="2:19" x14ac:dyDescent="0.25">
      <c r="C10" s="20" t="s">
        <v>71</v>
      </c>
      <c r="D10" s="20" t="s">
        <v>64</v>
      </c>
      <c r="E10" s="20" t="s">
        <v>63</v>
      </c>
      <c r="F10" s="40" t="s">
        <v>0</v>
      </c>
      <c r="G10" s="58">
        <v>2</v>
      </c>
      <c r="H10" s="41">
        <v>0</v>
      </c>
      <c r="I10" s="41">
        <v>0</v>
      </c>
      <c r="J10" s="41">
        <v>2</v>
      </c>
      <c r="K10" s="41">
        <v>0</v>
      </c>
      <c r="L10" s="41">
        <v>0</v>
      </c>
      <c r="M10" s="41">
        <v>2</v>
      </c>
      <c r="N10" s="41">
        <v>23</v>
      </c>
      <c r="O10" s="59">
        <v>45655</v>
      </c>
      <c r="P10" s="59">
        <v>2739.3</v>
      </c>
      <c r="Q10" s="60">
        <v>1369.65</v>
      </c>
      <c r="R10" s="59">
        <v>0</v>
      </c>
      <c r="S10" s="60">
        <v>1369.65</v>
      </c>
    </row>
    <row r="11" spans="2:19" x14ac:dyDescent="0.25">
      <c r="C11" s="20" t="s">
        <v>71</v>
      </c>
      <c r="D11" s="20" t="s">
        <v>64</v>
      </c>
      <c r="E11" s="20" t="s">
        <v>63</v>
      </c>
      <c r="F11" s="40" t="s">
        <v>72</v>
      </c>
      <c r="G11" s="58">
        <v>1</v>
      </c>
      <c r="H11" s="41">
        <v>0</v>
      </c>
      <c r="I11" s="41">
        <v>0</v>
      </c>
      <c r="J11" s="41">
        <v>1</v>
      </c>
      <c r="K11" s="41">
        <v>0</v>
      </c>
      <c r="L11" s="41">
        <v>0</v>
      </c>
      <c r="M11" s="41">
        <v>1</v>
      </c>
      <c r="N11" s="41">
        <v>4</v>
      </c>
      <c r="O11" s="59">
        <v>12666.36</v>
      </c>
      <c r="P11" s="59">
        <v>633.36</v>
      </c>
      <c r="Q11" s="60">
        <v>316.68</v>
      </c>
      <c r="R11" s="59">
        <v>0</v>
      </c>
      <c r="S11" s="60">
        <v>316.68</v>
      </c>
    </row>
    <row r="12" spans="2:19" x14ac:dyDescent="0.25">
      <c r="C12" s="20" t="s">
        <v>71</v>
      </c>
      <c r="D12" s="20" t="s">
        <v>9</v>
      </c>
      <c r="E12" s="20" t="s">
        <v>8</v>
      </c>
      <c r="F12" s="40" t="s">
        <v>73</v>
      </c>
      <c r="G12" s="58">
        <f t="shared" ref="G12:G13" si="0">H12+I12+J12+K12+L12</f>
        <v>6</v>
      </c>
      <c r="H12" s="41">
        <v>0</v>
      </c>
      <c r="I12" s="41">
        <v>0</v>
      </c>
      <c r="J12" s="41">
        <v>6</v>
      </c>
      <c r="K12" s="41">
        <v>0</v>
      </c>
      <c r="L12" s="41">
        <v>0</v>
      </c>
      <c r="M12" s="41">
        <v>6</v>
      </c>
      <c r="N12" s="41">
        <v>4.4000000000000004</v>
      </c>
      <c r="O12" s="59">
        <v>4489.9799999999996</v>
      </c>
      <c r="P12" s="59">
        <v>269.39879999999999</v>
      </c>
      <c r="Q12" s="60">
        <f t="shared" ref="Q12:Q13" si="1">P12/2</f>
        <v>134.6994</v>
      </c>
      <c r="R12" s="59">
        <v>0</v>
      </c>
      <c r="S12" s="60">
        <f t="shared" ref="S12:S13" si="2">Q12-R12</f>
        <v>134.6994</v>
      </c>
    </row>
    <row r="13" spans="2:19" x14ac:dyDescent="0.25">
      <c r="C13" s="20" t="s">
        <v>71</v>
      </c>
      <c r="D13" s="20" t="s">
        <v>9</v>
      </c>
      <c r="E13" s="20" t="s">
        <v>8</v>
      </c>
      <c r="F13" s="40" t="s">
        <v>61</v>
      </c>
      <c r="G13" s="58">
        <f t="shared" si="0"/>
        <v>7</v>
      </c>
      <c r="H13" s="41">
        <v>0</v>
      </c>
      <c r="I13" s="41">
        <v>0</v>
      </c>
      <c r="J13" s="41">
        <v>7</v>
      </c>
      <c r="K13" s="41">
        <v>0</v>
      </c>
      <c r="L13" s="41">
        <v>0</v>
      </c>
      <c r="M13" s="41">
        <v>6</v>
      </c>
      <c r="N13" s="41">
        <v>1.51</v>
      </c>
      <c r="O13" s="59">
        <v>16327.433700000003</v>
      </c>
      <c r="P13" s="59">
        <v>1142.9203590000002</v>
      </c>
      <c r="Q13" s="60">
        <f t="shared" si="1"/>
        <v>571.46017950000009</v>
      </c>
      <c r="R13" s="59">
        <v>0</v>
      </c>
      <c r="S13" s="60">
        <f t="shared" si="2"/>
        <v>571.46017950000009</v>
      </c>
    </row>
    <row r="14" spans="2:19" x14ac:dyDescent="0.25">
      <c r="C14" s="20" t="s">
        <v>71</v>
      </c>
      <c r="D14" s="20" t="s">
        <v>9</v>
      </c>
      <c r="E14" s="20" t="s">
        <v>8</v>
      </c>
      <c r="F14" s="40" t="s">
        <v>58</v>
      </c>
      <c r="G14" s="58">
        <v>2</v>
      </c>
      <c r="H14" s="41">
        <v>0</v>
      </c>
      <c r="I14" s="41">
        <v>0</v>
      </c>
      <c r="J14" s="41">
        <v>2</v>
      </c>
      <c r="K14" s="41">
        <v>0</v>
      </c>
      <c r="L14" s="41">
        <v>0</v>
      </c>
      <c r="M14" s="41">
        <v>2</v>
      </c>
      <c r="N14" s="41">
        <v>0.77</v>
      </c>
      <c r="O14" s="59">
        <v>10507.152</v>
      </c>
      <c r="P14" s="59">
        <v>735.50063999999998</v>
      </c>
      <c r="Q14" s="60">
        <v>367.75031999999999</v>
      </c>
      <c r="R14" s="59">
        <v>0</v>
      </c>
      <c r="S14" s="60">
        <v>367.75031999999999</v>
      </c>
    </row>
    <row r="15" spans="2:19" x14ac:dyDescent="0.25">
      <c r="C15" s="20" t="s">
        <v>71</v>
      </c>
      <c r="D15" s="20" t="s">
        <v>9</v>
      </c>
      <c r="E15" s="20" t="s">
        <v>8</v>
      </c>
      <c r="F15" s="40" t="s">
        <v>68</v>
      </c>
      <c r="G15" s="58">
        <f t="shared" ref="G15:G18" si="3">H15+I15+J15+K15+L15</f>
        <v>4</v>
      </c>
      <c r="H15" s="41">
        <v>0</v>
      </c>
      <c r="I15" s="41">
        <v>0</v>
      </c>
      <c r="J15" s="41">
        <v>4</v>
      </c>
      <c r="K15" s="41">
        <v>0</v>
      </c>
      <c r="L15" s="41">
        <v>0</v>
      </c>
      <c r="M15" s="41">
        <v>3</v>
      </c>
      <c r="N15" s="41">
        <v>3.2</v>
      </c>
      <c r="O15" s="61">
        <v>41055.496800000001</v>
      </c>
      <c r="P15" s="61">
        <v>2463.329808</v>
      </c>
      <c r="Q15" s="60">
        <f t="shared" ref="Q15:Q18" si="4">P15/2</f>
        <v>1231.664904</v>
      </c>
      <c r="R15" s="59">
        <v>0</v>
      </c>
      <c r="S15" s="60">
        <f t="shared" ref="S15:S18" si="5">Q15-R15</f>
        <v>1231.664904</v>
      </c>
    </row>
    <row r="16" spans="2:19" x14ac:dyDescent="0.25">
      <c r="C16" s="20" t="s">
        <v>71</v>
      </c>
      <c r="D16" s="20" t="s">
        <v>9</v>
      </c>
      <c r="E16" s="20" t="s">
        <v>8</v>
      </c>
      <c r="F16" s="40" t="s">
        <v>10</v>
      </c>
      <c r="G16" s="58">
        <f t="shared" si="3"/>
        <v>2</v>
      </c>
      <c r="H16" s="41">
        <v>0</v>
      </c>
      <c r="I16" s="41">
        <v>0</v>
      </c>
      <c r="J16" s="41">
        <v>2</v>
      </c>
      <c r="K16" s="41">
        <v>0</v>
      </c>
      <c r="L16" s="41">
        <v>0</v>
      </c>
      <c r="M16" s="41">
        <v>2</v>
      </c>
      <c r="N16" s="41">
        <v>1.5899999999999999</v>
      </c>
      <c r="O16" s="61">
        <v>18293.918300000001</v>
      </c>
      <c r="P16" s="61">
        <v>1048.8117099999999</v>
      </c>
      <c r="Q16" s="60">
        <f t="shared" si="4"/>
        <v>524.40585499999997</v>
      </c>
      <c r="R16" s="59">
        <v>0</v>
      </c>
      <c r="S16" s="60">
        <f t="shared" si="5"/>
        <v>524.40585499999997</v>
      </c>
    </row>
    <row r="17" spans="3:19" x14ac:dyDescent="0.25">
      <c r="C17" s="20" t="s">
        <v>71</v>
      </c>
      <c r="D17" s="20" t="s">
        <v>9</v>
      </c>
      <c r="E17" s="20" t="s">
        <v>8</v>
      </c>
      <c r="F17" s="40" t="s">
        <v>74</v>
      </c>
      <c r="G17" s="58">
        <f t="shared" si="3"/>
        <v>1</v>
      </c>
      <c r="H17" s="41">
        <v>0</v>
      </c>
      <c r="I17" s="41">
        <v>0</v>
      </c>
      <c r="J17" s="41">
        <v>1</v>
      </c>
      <c r="K17" s="41">
        <v>0</v>
      </c>
      <c r="L17" s="41">
        <v>0</v>
      </c>
      <c r="M17" s="41">
        <v>1</v>
      </c>
      <c r="N17" s="41">
        <v>0.1</v>
      </c>
      <c r="O17" s="59">
        <v>2042.4150000000002</v>
      </c>
      <c r="P17" s="59">
        <v>142.96905000000004</v>
      </c>
      <c r="Q17" s="60">
        <f t="shared" si="4"/>
        <v>71.484525000000019</v>
      </c>
      <c r="R17" s="59">
        <v>0</v>
      </c>
      <c r="S17" s="60">
        <f t="shared" si="5"/>
        <v>71.484525000000019</v>
      </c>
    </row>
    <row r="18" spans="3:19" x14ac:dyDescent="0.25">
      <c r="C18" s="20" t="s">
        <v>71</v>
      </c>
      <c r="D18" s="20" t="s">
        <v>9</v>
      </c>
      <c r="E18" s="20" t="s">
        <v>8</v>
      </c>
      <c r="F18" s="40" t="s">
        <v>75</v>
      </c>
      <c r="G18" s="58">
        <f t="shared" si="3"/>
        <v>2</v>
      </c>
      <c r="H18" s="41">
        <v>0</v>
      </c>
      <c r="I18" s="41">
        <v>0</v>
      </c>
      <c r="J18" s="41">
        <v>2</v>
      </c>
      <c r="K18" s="41">
        <v>0</v>
      </c>
      <c r="L18" s="41">
        <v>0</v>
      </c>
      <c r="M18" s="41">
        <v>2</v>
      </c>
      <c r="N18" s="41">
        <v>0.6</v>
      </c>
      <c r="O18" s="59">
        <v>1919.16</v>
      </c>
      <c r="P18" s="59">
        <v>134.34120000000001</v>
      </c>
      <c r="Q18" s="60">
        <f t="shared" si="4"/>
        <v>67.170600000000007</v>
      </c>
      <c r="R18" s="59">
        <v>0</v>
      </c>
      <c r="S18" s="60">
        <f t="shared" si="5"/>
        <v>67.170600000000007</v>
      </c>
    </row>
    <row r="19" spans="3:19" x14ac:dyDescent="0.25">
      <c r="C19" s="20" t="s">
        <v>71</v>
      </c>
      <c r="D19" s="20" t="s">
        <v>7</v>
      </c>
      <c r="E19" s="20" t="s">
        <v>42</v>
      </c>
      <c r="F19" s="40" t="s">
        <v>76</v>
      </c>
      <c r="G19" s="58">
        <v>1</v>
      </c>
      <c r="H19" s="41">
        <v>0</v>
      </c>
      <c r="I19" s="41">
        <v>0</v>
      </c>
      <c r="J19" s="41">
        <v>1</v>
      </c>
      <c r="K19" s="41">
        <v>0</v>
      </c>
      <c r="L19" s="41">
        <v>0</v>
      </c>
      <c r="M19" s="41">
        <v>1</v>
      </c>
      <c r="N19" s="41">
        <v>2</v>
      </c>
      <c r="O19" s="59">
        <v>7894.44</v>
      </c>
      <c r="P19" s="59">
        <v>552.61</v>
      </c>
      <c r="Q19" s="60">
        <v>276.30500000000001</v>
      </c>
      <c r="R19" s="59">
        <v>0</v>
      </c>
      <c r="S19" s="60">
        <v>276.30500000000001</v>
      </c>
    </row>
    <row r="20" spans="3:19" x14ac:dyDescent="0.25">
      <c r="C20" s="20" t="s">
        <v>71</v>
      </c>
      <c r="D20" s="20" t="s">
        <v>7</v>
      </c>
      <c r="E20" s="20" t="s">
        <v>42</v>
      </c>
      <c r="F20" s="40" t="s">
        <v>73</v>
      </c>
      <c r="G20" s="58">
        <v>3</v>
      </c>
      <c r="H20" s="41">
        <v>0</v>
      </c>
      <c r="I20" s="41">
        <v>0</v>
      </c>
      <c r="J20" s="41">
        <v>0</v>
      </c>
      <c r="K20" s="41">
        <v>3</v>
      </c>
      <c r="L20" s="41">
        <v>0</v>
      </c>
      <c r="M20" s="41">
        <v>3</v>
      </c>
      <c r="N20" s="41">
        <v>1.7</v>
      </c>
      <c r="O20" s="59">
        <v>2361.21</v>
      </c>
      <c r="P20" s="59">
        <v>165.29</v>
      </c>
      <c r="Q20" s="60">
        <v>82.644999999999996</v>
      </c>
      <c r="R20" s="62">
        <v>82.65</v>
      </c>
      <c r="S20" s="60">
        <v>82.644999999999996</v>
      </c>
    </row>
    <row r="21" spans="3:19" x14ac:dyDescent="0.25">
      <c r="C21" s="20" t="s">
        <v>71</v>
      </c>
      <c r="D21" s="20" t="s">
        <v>7</v>
      </c>
      <c r="E21" s="20" t="s">
        <v>6</v>
      </c>
      <c r="F21" s="40" t="s">
        <v>77</v>
      </c>
      <c r="G21" s="58">
        <v>2</v>
      </c>
      <c r="H21" s="41">
        <v>0</v>
      </c>
      <c r="I21" s="41">
        <v>0</v>
      </c>
      <c r="J21" s="41">
        <v>1</v>
      </c>
      <c r="K21" s="41">
        <v>1</v>
      </c>
      <c r="L21" s="41">
        <v>0</v>
      </c>
      <c r="M21" s="41">
        <v>2</v>
      </c>
      <c r="N21" s="41">
        <v>6.15</v>
      </c>
      <c r="O21" s="59">
        <v>43119.81</v>
      </c>
      <c r="P21" s="59">
        <v>3018.38</v>
      </c>
      <c r="Q21" s="60">
        <v>1509.19</v>
      </c>
      <c r="R21" s="59">
        <v>0</v>
      </c>
      <c r="S21" s="60">
        <v>1509.19</v>
      </c>
    </row>
    <row r="22" spans="3:19" x14ac:dyDescent="0.25">
      <c r="C22" s="20" t="s">
        <v>71</v>
      </c>
      <c r="D22" s="20" t="s">
        <v>7</v>
      </c>
      <c r="E22" s="20" t="s">
        <v>6</v>
      </c>
      <c r="F22" s="40" t="s">
        <v>3</v>
      </c>
      <c r="G22" s="58">
        <v>8</v>
      </c>
      <c r="H22" s="41">
        <v>0</v>
      </c>
      <c r="I22" s="41">
        <v>0</v>
      </c>
      <c r="J22" s="41">
        <v>7</v>
      </c>
      <c r="K22" s="41">
        <v>1</v>
      </c>
      <c r="L22" s="41">
        <v>0</v>
      </c>
      <c r="M22" s="41">
        <v>8</v>
      </c>
      <c r="N22" s="41">
        <v>12.07</v>
      </c>
      <c r="O22" s="59">
        <v>104475.8</v>
      </c>
      <c r="P22" s="59">
        <v>5313.8</v>
      </c>
      <c r="Q22" s="60">
        <v>2656.9</v>
      </c>
      <c r="R22" s="59">
        <v>0</v>
      </c>
      <c r="S22" s="60">
        <v>2656.9</v>
      </c>
    </row>
    <row r="23" spans="3:19" x14ac:dyDescent="0.25">
      <c r="C23" s="20" t="s">
        <v>71</v>
      </c>
      <c r="D23" s="20" t="s">
        <v>43</v>
      </c>
      <c r="E23" s="20" t="s">
        <v>44</v>
      </c>
      <c r="F23" s="40" t="s">
        <v>78</v>
      </c>
      <c r="G23" s="58">
        <v>2</v>
      </c>
      <c r="H23" s="41">
        <v>2</v>
      </c>
      <c r="I23" s="41">
        <v>0</v>
      </c>
      <c r="J23" s="41">
        <v>0</v>
      </c>
      <c r="K23" s="41">
        <v>0</v>
      </c>
      <c r="L23" s="41">
        <v>0</v>
      </c>
      <c r="M23" s="41">
        <v>2</v>
      </c>
      <c r="N23" s="41">
        <v>1</v>
      </c>
      <c r="O23" s="59">
        <v>3512.8</v>
      </c>
      <c r="P23" s="59">
        <v>140.51</v>
      </c>
      <c r="Q23" s="60">
        <v>70.254999999999995</v>
      </c>
      <c r="R23" s="59">
        <v>70.260000000000005</v>
      </c>
      <c r="S23" s="60">
        <v>-5.0000000000096634E-3</v>
      </c>
    </row>
    <row r="24" spans="3:19" x14ac:dyDescent="0.25">
      <c r="C24" s="20" t="s">
        <v>71</v>
      </c>
      <c r="D24" s="20" t="s">
        <v>43</v>
      </c>
      <c r="E24" s="20" t="s">
        <v>44</v>
      </c>
      <c r="F24" s="40" t="s">
        <v>58</v>
      </c>
      <c r="G24" s="58">
        <v>1</v>
      </c>
      <c r="H24" s="41">
        <v>1</v>
      </c>
      <c r="I24" s="41">
        <v>0</v>
      </c>
      <c r="J24" s="41">
        <v>0</v>
      </c>
      <c r="K24" s="41">
        <v>0</v>
      </c>
      <c r="L24" s="41">
        <v>0</v>
      </c>
      <c r="M24" s="41">
        <v>1</v>
      </c>
      <c r="N24" s="41">
        <v>0.5</v>
      </c>
      <c r="O24" s="59">
        <v>3617.21</v>
      </c>
      <c r="P24" s="59">
        <v>144.69</v>
      </c>
      <c r="Q24" s="60">
        <v>72.344999999999999</v>
      </c>
      <c r="R24" s="59">
        <v>72.349999999999994</v>
      </c>
      <c r="S24" s="60">
        <v>-4.9999999999954525E-3</v>
      </c>
    </row>
    <row r="25" spans="3:19" x14ac:dyDescent="0.25">
      <c r="C25" s="20" t="s">
        <v>71</v>
      </c>
      <c r="D25" s="20" t="s">
        <v>43</v>
      </c>
      <c r="E25" s="20" t="s">
        <v>44</v>
      </c>
      <c r="F25" s="40" t="s">
        <v>10</v>
      </c>
      <c r="G25" s="58">
        <v>1</v>
      </c>
      <c r="H25" s="41">
        <v>1</v>
      </c>
      <c r="I25" s="41">
        <v>0</v>
      </c>
      <c r="J25" s="41">
        <v>0</v>
      </c>
      <c r="K25" s="41">
        <v>0</v>
      </c>
      <c r="L25" s="41">
        <v>0</v>
      </c>
      <c r="M25" s="41">
        <v>1</v>
      </c>
      <c r="N25" s="41">
        <v>1</v>
      </c>
      <c r="O25" s="59">
        <v>3189</v>
      </c>
      <c r="P25" s="59">
        <v>223.23</v>
      </c>
      <c r="Q25" s="60">
        <v>111.61499999999999</v>
      </c>
      <c r="R25" s="59">
        <v>111.62</v>
      </c>
      <c r="S25" s="60">
        <v>-5.0000000000096634E-3</v>
      </c>
    </row>
    <row r="26" spans="3:19" x14ac:dyDescent="0.25">
      <c r="C26" s="20" t="s">
        <v>71</v>
      </c>
      <c r="D26" s="20" t="s">
        <v>43</v>
      </c>
      <c r="E26" s="20" t="s">
        <v>44</v>
      </c>
      <c r="F26" s="40" t="s">
        <v>72</v>
      </c>
      <c r="G26" s="58">
        <v>1</v>
      </c>
      <c r="H26" s="41">
        <v>1</v>
      </c>
      <c r="I26" s="41">
        <v>0</v>
      </c>
      <c r="J26" s="41">
        <v>0</v>
      </c>
      <c r="K26" s="41">
        <v>0</v>
      </c>
      <c r="L26" s="41">
        <v>0</v>
      </c>
      <c r="M26" s="41">
        <v>1</v>
      </c>
      <c r="N26" s="41">
        <v>0.5</v>
      </c>
      <c r="O26" s="59">
        <v>878.06</v>
      </c>
      <c r="P26" s="59">
        <v>61.46</v>
      </c>
      <c r="Q26" s="60">
        <v>30.73</v>
      </c>
      <c r="R26" s="59">
        <v>30.73</v>
      </c>
      <c r="S26" s="60">
        <v>0</v>
      </c>
    </row>
    <row r="27" spans="3:19" x14ac:dyDescent="0.25">
      <c r="C27" s="20" t="s">
        <v>71</v>
      </c>
      <c r="D27" s="20" t="s">
        <v>43</v>
      </c>
      <c r="E27" s="20" t="s">
        <v>44</v>
      </c>
      <c r="F27" s="40" t="s">
        <v>75</v>
      </c>
      <c r="G27" s="58">
        <v>1</v>
      </c>
      <c r="H27" s="41">
        <v>1</v>
      </c>
      <c r="I27" s="41">
        <v>0</v>
      </c>
      <c r="J27" s="41">
        <v>0</v>
      </c>
      <c r="K27" s="41">
        <v>0</v>
      </c>
      <c r="L27" s="41">
        <v>0</v>
      </c>
      <c r="M27" s="41">
        <v>1</v>
      </c>
      <c r="N27" s="41">
        <v>0.5</v>
      </c>
      <c r="O27" s="59">
        <v>1599.3</v>
      </c>
      <c r="P27" s="59">
        <v>111.95</v>
      </c>
      <c r="Q27" s="60">
        <v>55.975000000000001</v>
      </c>
      <c r="R27" s="59">
        <v>55.98</v>
      </c>
      <c r="S27" s="60">
        <v>-4.9999999999954525E-3</v>
      </c>
    </row>
    <row r="28" spans="3:19" x14ac:dyDescent="0.25">
      <c r="C28" s="54" t="s">
        <v>53</v>
      </c>
      <c r="D28" s="55"/>
      <c r="E28" s="55"/>
      <c r="F28" s="56"/>
      <c r="G28" s="31">
        <f>SUM(G10:G27)</f>
        <v>47</v>
      </c>
      <c r="H28" s="26">
        <f>SUM(H10:H27)</f>
        <v>6</v>
      </c>
      <c r="I28" s="26">
        <f>SUM(I10:I27)</f>
        <v>0</v>
      </c>
      <c r="J28" s="26">
        <f>SUM(J10:J27)</f>
        <v>36</v>
      </c>
      <c r="K28" s="26">
        <f>SUM(K10:K27)</f>
        <v>5</v>
      </c>
      <c r="L28" s="26">
        <f>SUM(L10:L27)</f>
        <v>0</v>
      </c>
      <c r="M28" s="26">
        <f>SUM(M10:M27)</f>
        <v>45</v>
      </c>
      <c r="N28" s="26">
        <f>SUM(N10:N27)</f>
        <v>64.59</v>
      </c>
      <c r="O28" s="26">
        <f>SUM(O10:O27)</f>
        <v>323604.54580000002</v>
      </c>
      <c r="P28" s="26">
        <f>SUM(P10:P27)</f>
        <v>19041.851566999998</v>
      </c>
      <c r="Q28" s="26">
        <f>SUM(Q10:Q27)</f>
        <v>9520.9257834999989</v>
      </c>
      <c r="R28" s="26">
        <f>SUM(R10:R27)</f>
        <v>423.59000000000003</v>
      </c>
      <c r="S28" s="26">
        <f>SUM(S10:S27)</f>
        <v>9179.9857835000039</v>
      </c>
    </row>
    <row r="32" spans="3:19" ht="21" x14ac:dyDescent="0.35">
      <c r="C32" s="51" t="s">
        <v>57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3:19" ht="18.75" customHeight="1" x14ac:dyDescent="0.3">
      <c r="C33" s="52" t="s">
        <v>79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3"/>
    </row>
    <row r="34" spans="3:19" ht="25.5" x14ac:dyDescent="0.25">
      <c r="C34" s="2" t="s">
        <v>30</v>
      </c>
      <c r="D34" s="2" t="s">
        <v>29</v>
      </c>
      <c r="E34" s="2" t="s">
        <v>28</v>
      </c>
      <c r="F34" s="8" t="s">
        <v>27</v>
      </c>
      <c r="G34" s="4" t="s">
        <v>26</v>
      </c>
      <c r="H34" s="21" t="s">
        <v>25</v>
      </c>
      <c r="I34" s="19" t="s">
        <v>24</v>
      </c>
      <c r="J34" s="19" t="s">
        <v>23</v>
      </c>
      <c r="K34" s="19" t="s">
        <v>22</v>
      </c>
      <c r="L34" s="9" t="s">
        <v>21</v>
      </c>
      <c r="M34" s="5" t="s">
        <v>20</v>
      </c>
      <c r="N34" s="4" t="s">
        <v>51</v>
      </c>
      <c r="O34" s="11" t="s">
        <v>18</v>
      </c>
      <c r="P34" s="2" t="s">
        <v>17</v>
      </c>
      <c r="Q34" s="2" t="s">
        <v>15</v>
      </c>
      <c r="R34" s="2" t="s">
        <v>14</v>
      </c>
      <c r="S34" s="43"/>
    </row>
    <row r="35" spans="3:19" x14ac:dyDescent="0.25">
      <c r="C35" s="20" t="s">
        <v>71</v>
      </c>
      <c r="D35" s="12" t="s">
        <v>64</v>
      </c>
      <c r="E35" s="12" t="s">
        <v>63</v>
      </c>
      <c r="F35" s="13" t="s">
        <v>91</v>
      </c>
      <c r="G35" s="14">
        <v>3</v>
      </c>
      <c r="H35" s="23">
        <v>0</v>
      </c>
      <c r="I35" s="23">
        <v>0</v>
      </c>
      <c r="J35" s="23">
        <v>3</v>
      </c>
      <c r="K35" s="23">
        <v>0</v>
      </c>
      <c r="L35" s="28">
        <v>0</v>
      </c>
      <c r="M35" s="27">
        <v>3</v>
      </c>
      <c r="N35" s="14">
        <v>3</v>
      </c>
      <c r="O35" s="15">
        <v>55775</v>
      </c>
      <c r="P35" s="12">
        <v>1952.13</v>
      </c>
      <c r="Q35" s="12">
        <v>0</v>
      </c>
      <c r="R35" s="12">
        <v>1952.13</v>
      </c>
    </row>
    <row r="36" spans="3:19" x14ac:dyDescent="0.25">
      <c r="C36" s="20" t="s">
        <v>71</v>
      </c>
      <c r="D36" s="12" t="s">
        <v>64</v>
      </c>
      <c r="E36" s="12" t="s">
        <v>63</v>
      </c>
      <c r="F36" s="13" t="s">
        <v>47</v>
      </c>
      <c r="G36" s="14">
        <v>37</v>
      </c>
      <c r="H36" s="23">
        <v>0</v>
      </c>
      <c r="I36" s="23">
        <v>0</v>
      </c>
      <c r="J36" s="23">
        <v>37</v>
      </c>
      <c r="K36" s="23">
        <v>0</v>
      </c>
      <c r="L36" s="28">
        <v>0</v>
      </c>
      <c r="M36" s="27">
        <v>37</v>
      </c>
      <c r="N36" s="14">
        <v>37</v>
      </c>
      <c r="O36" s="29">
        <v>124183.5</v>
      </c>
      <c r="P36" s="12">
        <v>2483.67</v>
      </c>
      <c r="Q36" s="12">
        <v>0</v>
      </c>
      <c r="R36" s="12">
        <v>2483.67</v>
      </c>
    </row>
    <row r="37" spans="3:19" x14ac:dyDescent="0.25">
      <c r="C37" s="20" t="s">
        <v>71</v>
      </c>
      <c r="D37" s="12" t="s">
        <v>43</v>
      </c>
      <c r="E37" s="12" t="s">
        <v>67</v>
      </c>
      <c r="F37" s="13" t="s">
        <v>50</v>
      </c>
      <c r="G37" s="14">
        <v>1</v>
      </c>
      <c r="H37" s="23">
        <v>1</v>
      </c>
      <c r="I37" s="23">
        <v>0</v>
      </c>
      <c r="J37" s="23">
        <v>0</v>
      </c>
      <c r="K37" s="23">
        <v>0</v>
      </c>
      <c r="L37" s="28">
        <v>0</v>
      </c>
      <c r="M37" s="27">
        <v>1</v>
      </c>
      <c r="N37" s="14">
        <v>24</v>
      </c>
      <c r="O37" s="29">
        <v>61600</v>
      </c>
      <c r="P37" s="12">
        <v>492.8</v>
      </c>
      <c r="Q37" s="12">
        <v>492.8</v>
      </c>
      <c r="R37" s="12">
        <v>0</v>
      </c>
    </row>
    <row r="38" spans="3:19" x14ac:dyDescent="0.25">
      <c r="C38" s="20" t="s">
        <v>71</v>
      </c>
      <c r="D38" s="12" t="s">
        <v>43</v>
      </c>
      <c r="E38" s="12" t="s">
        <v>44</v>
      </c>
      <c r="F38" s="13" t="s">
        <v>47</v>
      </c>
      <c r="G38" s="14">
        <v>1</v>
      </c>
      <c r="H38" s="23">
        <v>0</v>
      </c>
      <c r="I38" s="23">
        <v>0</v>
      </c>
      <c r="J38" s="23">
        <v>1</v>
      </c>
      <c r="K38" s="23">
        <v>0</v>
      </c>
      <c r="L38" s="28">
        <v>0</v>
      </c>
      <c r="M38" s="27">
        <v>1</v>
      </c>
      <c r="N38" s="14">
        <v>1</v>
      </c>
      <c r="O38" s="29">
        <v>10000</v>
      </c>
      <c r="P38" s="12">
        <v>200</v>
      </c>
      <c r="Q38" s="12">
        <v>0</v>
      </c>
      <c r="R38" s="12">
        <v>200</v>
      </c>
    </row>
    <row r="39" spans="3:19" x14ac:dyDescent="0.25">
      <c r="C39" s="20" t="s">
        <v>71</v>
      </c>
      <c r="D39" s="12" t="s">
        <v>13</v>
      </c>
      <c r="E39" s="12" t="s">
        <v>38</v>
      </c>
      <c r="F39" s="13" t="s">
        <v>49</v>
      </c>
      <c r="G39" s="14">
        <v>1</v>
      </c>
      <c r="H39" s="23">
        <v>1</v>
      </c>
      <c r="I39" s="23">
        <v>0</v>
      </c>
      <c r="J39" s="23">
        <v>0</v>
      </c>
      <c r="K39" s="23">
        <v>0</v>
      </c>
      <c r="L39" s="28">
        <v>0</v>
      </c>
      <c r="M39" s="27">
        <v>1</v>
      </c>
      <c r="N39" s="14">
        <v>1</v>
      </c>
      <c r="O39" s="29">
        <v>621.28</v>
      </c>
      <c r="P39" s="12">
        <v>4.97</v>
      </c>
      <c r="Q39" s="12">
        <v>4.97</v>
      </c>
      <c r="R39" s="12">
        <v>0</v>
      </c>
    </row>
    <row r="40" spans="3:19" x14ac:dyDescent="0.25">
      <c r="C40" s="20" t="s">
        <v>71</v>
      </c>
      <c r="D40" s="12" t="s">
        <v>13</v>
      </c>
      <c r="E40" s="12" t="s">
        <v>12</v>
      </c>
      <c r="F40" s="13" t="s">
        <v>49</v>
      </c>
      <c r="G40" s="14">
        <v>2</v>
      </c>
      <c r="H40" s="23">
        <v>1</v>
      </c>
      <c r="I40" s="23">
        <v>0</v>
      </c>
      <c r="J40" s="23">
        <v>0</v>
      </c>
      <c r="K40" s="23">
        <v>0</v>
      </c>
      <c r="L40" s="28">
        <v>1</v>
      </c>
      <c r="M40" s="27">
        <v>2</v>
      </c>
      <c r="N40" s="14">
        <v>2</v>
      </c>
      <c r="O40" s="15">
        <v>2909.8</v>
      </c>
      <c r="P40" s="12">
        <v>23.28</v>
      </c>
      <c r="Q40" s="12">
        <v>4.0199999999999996</v>
      </c>
      <c r="R40" s="12">
        <v>19.260000000000002</v>
      </c>
    </row>
    <row r="41" spans="3:19" x14ac:dyDescent="0.25">
      <c r="C41" s="20" t="s">
        <v>71</v>
      </c>
      <c r="D41" s="12" t="s">
        <v>13</v>
      </c>
      <c r="E41" s="12" t="s">
        <v>65</v>
      </c>
      <c r="F41" s="13" t="s">
        <v>49</v>
      </c>
      <c r="G41" s="14">
        <v>1</v>
      </c>
      <c r="H41" s="23">
        <v>0</v>
      </c>
      <c r="I41" s="23">
        <v>0</v>
      </c>
      <c r="J41" s="23">
        <v>0</v>
      </c>
      <c r="K41" s="23">
        <v>0</v>
      </c>
      <c r="L41" s="28">
        <v>1</v>
      </c>
      <c r="M41" s="27">
        <v>1</v>
      </c>
      <c r="N41" s="14">
        <v>1</v>
      </c>
      <c r="O41" s="15">
        <v>2200.0100000000002</v>
      </c>
      <c r="P41" s="12">
        <v>17.600000000000001</v>
      </c>
      <c r="Q41" s="12">
        <v>0</v>
      </c>
      <c r="R41" s="12">
        <v>17.600000000000001</v>
      </c>
    </row>
    <row r="42" spans="3:19" x14ac:dyDescent="0.25">
      <c r="C42" s="20" t="s">
        <v>71</v>
      </c>
      <c r="D42" s="12" t="s">
        <v>13</v>
      </c>
      <c r="E42" s="12" t="s">
        <v>65</v>
      </c>
      <c r="F42" s="13" t="s">
        <v>48</v>
      </c>
      <c r="G42" s="14">
        <v>2</v>
      </c>
      <c r="H42" s="23">
        <v>0</v>
      </c>
      <c r="I42" s="23">
        <v>0</v>
      </c>
      <c r="J42" s="23">
        <v>2</v>
      </c>
      <c r="K42" s="23">
        <v>0</v>
      </c>
      <c r="L42" s="28">
        <v>0</v>
      </c>
      <c r="M42" s="27">
        <v>2</v>
      </c>
      <c r="N42" s="14">
        <v>2</v>
      </c>
      <c r="O42" s="29">
        <v>10560.91</v>
      </c>
      <c r="P42" s="12">
        <v>450.69</v>
      </c>
      <c r="Q42" s="12">
        <v>0</v>
      </c>
      <c r="R42" s="12">
        <v>450.69</v>
      </c>
    </row>
    <row r="43" spans="3:19" x14ac:dyDescent="0.25">
      <c r="C43" s="20" t="s">
        <v>71</v>
      </c>
      <c r="D43" s="12" t="s">
        <v>13</v>
      </c>
      <c r="E43" s="12" t="s">
        <v>65</v>
      </c>
      <c r="F43" s="13" t="s">
        <v>47</v>
      </c>
      <c r="G43" s="14">
        <v>2</v>
      </c>
      <c r="H43" s="23">
        <v>0</v>
      </c>
      <c r="I43" s="23">
        <v>0</v>
      </c>
      <c r="J43" s="23">
        <v>2</v>
      </c>
      <c r="K43" s="23">
        <v>0</v>
      </c>
      <c r="L43" s="28">
        <v>0</v>
      </c>
      <c r="M43" s="27">
        <v>2</v>
      </c>
      <c r="N43" s="14">
        <v>2</v>
      </c>
      <c r="O43" s="15">
        <v>15000</v>
      </c>
      <c r="P43" s="12">
        <v>900</v>
      </c>
      <c r="Q43" s="12">
        <v>0</v>
      </c>
      <c r="R43" s="12">
        <v>900</v>
      </c>
    </row>
    <row r="44" spans="3:19" x14ac:dyDescent="0.25">
      <c r="C44" s="20" t="s">
        <v>71</v>
      </c>
      <c r="D44" s="12" t="s">
        <v>4</v>
      </c>
      <c r="E44" s="12" t="s">
        <v>11</v>
      </c>
      <c r="F44" s="13" t="s">
        <v>49</v>
      </c>
      <c r="G44" s="14">
        <v>1</v>
      </c>
      <c r="H44" s="23">
        <v>0</v>
      </c>
      <c r="I44" s="23">
        <v>1</v>
      </c>
      <c r="J44" s="23">
        <v>0</v>
      </c>
      <c r="K44" s="23">
        <v>0</v>
      </c>
      <c r="L44" s="28">
        <v>0</v>
      </c>
      <c r="M44" s="27">
        <v>1</v>
      </c>
      <c r="N44" s="14">
        <v>1</v>
      </c>
      <c r="O44" s="15">
        <v>71850</v>
      </c>
      <c r="P44" s="12">
        <v>657.3</v>
      </c>
      <c r="Q44" s="12">
        <v>0</v>
      </c>
      <c r="R44" s="12">
        <v>657.3</v>
      </c>
    </row>
    <row r="45" spans="3:19" x14ac:dyDescent="0.25">
      <c r="C45" s="20" t="s">
        <v>71</v>
      </c>
      <c r="D45" s="12" t="s">
        <v>4</v>
      </c>
      <c r="E45" s="12" t="s">
        <v>5</v>
      </c>
      <c r="F45" s="13" t="s">
        <v>50</v>
      </c>
      <c r="G45" s="14">
        <v>7</v>
      </c>
      <c r="H45" s="23">
        <v>6</v>
      </c>
      <c r="I45" s="23">
        <v>1</v>
      </c>
      <c r="J45" s="23">
        <v>0</v>
      </c>
      <c r="K45" s="23">
        <v>0</v>
      </c>
      <c r="L45" s="28">
        <v>0</v>
      </c>
      <c r="M45" s="27">
        <v>7</v>
      </c>
      <c r="N45" s="14">
        <v>7</v>
      </c>
      <c r="O45" s="15">
        <v>35500</v>
      </c>
      <c r="P45" s="12">
        <v>353.75</v>
      </c>
      <c r="Q45" s="12">
        <v>353.75</v>
      </c>
      <c r="R45" s="12">
        <v>0</v>
      </c>
    </row>
    <row r="46" spans="3:19" x14ac:dyDescent="0.25">
      <c r="C46" s="20" t="s">
        <v>71</v>
      </c>
      <c r="D46" s="12" t="s">
        <v>4</v>
      </c>
      <c r="E46" s="12" t="s">
        <v>5</v>
      </c>
      <c r="F46" s="13" t="s">
        <v>47</v>
      </c>
      <c r="G46" s="14">
        <v>1</v>
      </c>
      <c r="H46" s="23">
        <v>0</v>
      </c>
      <c r="I46" s="23">
        <v>0</v>
      </c>
      <c r="J46" s="23">
        <v>1</v>
      </c>
      <c r="K46" s="23">
        <v>0</v>
      </c>
      <c r="L46" s="28">
        <v>0</v>
      </c>
      <c r="M46" s="27">
        <v>1</v>
      </c>
      <c r="N46" s="14">
        <v>1</v>
      </c>
      <c r="O46" s="29">
        <v>10000</v>
      </c>
      <c r="P46" s="12">
        <v>200</v>
      </c>
      <c r="Q46" s="12">
        <v>0</v>
      </c>
      <c r="R46" s="12">
        <v>200</v>
      </c>
    </row>
    <row r="47" spans="3:19" x14ac:dyDescent="0.25">
      <c r="C47" s="20" t="s">
        <v>71</v>
      </c>
      <c r="D47" s="12" t="s">
        <v>4</v>
      </c>
      <c r="E47" s="12" t="s">
        <v>92</v>
      </c>
      <c r="F47" s="13" t="s">
        <v>47</v>
      </c>
      <c r="G47" s="14">
        <v>1</v>
      </c>
      <c r="H47" s="23">
        <v>0</v>
      </c>
      <c r="I47" s="23">
        <v>0</v>
      </c>
      <c r="J47" s="23">
        <v>1</v>
      </c>
      <c r="K47" s="23">
        <v>0</v>
      </c>
      <c r="L47" s="28">
        <v>0</v>
      </c>
      <c r="M47" s="27">
        <v>1</v>
      </c>
      <c r="N47" s="14">
        <v>1</v>
      </c>
      <c r="O47" s="15">
        <v>4000</v>
      </c>
      <c r="P47" s="12">
        <v>80</v>
      </c>
      <c r="Q47" s="12">
        <v>0</v>
      </c>
      <c r="R47" s="12">
        <v>80</v>
      </c>
    </row>
    <row r="48" spans="3:19" x14ac:dyDescent="0.25">
      <c r="C48" s="20" t="s">
        <v>71</v>
      </c>
      <c r="D48" s="12" t="s">
        <v>2</v>
      </c>
      <c r="E48" s="12" t="s">
        <v>1</v>
      </c>
      <c r="F48" s="13" t="s">
        <v>47</v>
      </c>
      <c r="G48" s="14">
        <v>24</v>
      </c>
      <c r="H48" s="23">
        <v>0</v>
      </c>
      <c r="I48" s="23">
        <v>0</v>
      </c>
      <c r="J48" s="23">
        <v>24</v>
      </c>
      <c r="K48" s="23">
        <v>0</v>
      </c>
      <c r="L48" s="28">
        <v>0</v>
      </c>
      <c r="M48" s="27">
        <v>24</v>
      </c>
      <c r="N48" s="14">
        <v>24</v>
      </c>
      <c r="O48" s="15">
        <v>240000</v>
      </c>
      <c r="P48" s="12">
        <v>8300</v>
      </c>
      <c r="Q48" s="12">
        <v>8300</v>
      </c>
      <c r="R48" s="12">
        <v>0</v>
      </c>
    </row>
    <row r="49" spans="2:21" x14ac:dyDescent="0.25">
      <c r="C49" s="20" t="s">
        <v>71</v>
      </c>
      <c r="D49" s="12" t="s">
        <v>2</v>
      </c>
      <c r="E49" s="12" t="s">
        <v>59</v>
      </c>
      <c r="F49" s="13" t="s">
        <v>49</v>
      </c>
      <c r="G49" s="14">
        <v>7</v>
      </c>
      <c r="H49" s="23">
        <v>0</v>
      </c>
      <c r="I49" s="23">
        <v>7</v>
      </c>
      <c r="J49" s="23">
        <v>0</v>
      </c>
      <c r="K49" s="23">
        <v>0</v>
      </c>
      <c r="L49" s="28">
        <v>0</v>
      </c>
      <c r="M49" s="27">
        <v>1</v>
      </c>
      <c r="N49" s="14">
        <v>7</v>
      </c>
      <c r="O49" s="29">
        <v>58845.450000000004</v>
      </c>
      <c r="P49" s="12">
        <v>612.1099999999999</v>
      </c>
      <c r="Q49" s="12">
        <v>612.1099999999999</v>
      </c>
      <c r="R49" s="12">
        <v>0</v>
      </c>
    </row>
    <row r="50" spans="2:21" x14ac:dyDescent="0.25">
      <c r="C50" s="54" t="s">
        <v>54</v>
      </c>
      <c r="D50" s="55"/>
      <c r="E50" s="55"/>
      <c r="F50" s="56"/>
      <c r="G50" s="25">
        <f>SUM(G35:G49)</f>
        <v>91</v>
      </c>
      <c r="H50" s="25">
        <f>SUM(H35:H49)</f>
        <v>9</v>
      </c>
      <c r="I50" s="25">
        <f>SUM(I35:I49)</f>
        <v>9</v>
      </c>
      <c r="J50" s="25">
        <f>SUM(J35:J49)</f>
        <v>71</v>
      </c>
      <c r="K50" s="25">
        <f>SUM(K35:K49)</f>
        <v>0</v>
      </c>
      <c r="L50" s="25">
        <f>SUM(L35:L49)</f>
        <v>2</v>
      </c>
      <c r="M50" s="25">
        <f>SUM(M35:M49)</f>
        <v>85</v>
      </c>
      <c r="N50" s="25">
        <f>SUM(N35:N49)</f>
        <v>114</v>
      </c>
      <c r="O50" s="25">
        <f>SUM(O35:O49)</f>
        <v>703045.95</v>
      </c>
      <c r="P50" s="25">
        <f>SUM(P35:P49)</f>
        <v>16728.3</v>
      </c>
      <c r="Q50" s="25">
        <f>SUM(Q35:Q49)</f>
        <v>9767.6500000000015</v>
      </c>
      <c r="R50" s="25">
        <f>SUM(R35:R49)</f>
        <v>6960.6500000000005</v>
      </c>
    </row>
    <row r="54" spans="2:21" ht="21" customHeight="1" x14ac:dyDescent="0.35">
      <c r="B54" s="51" t="s">
        <v>66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21" customHeight="1" x14ac:dyDescent="0.35">
      <c r="C55" s="57" t="s">
        <v>79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</row>
    <row r="56" spans="2:21" ht="25.5" x14ac:dyDescent="0.25">
      <c r="C56" s="2" t="s">
        <v>30</v>
      </c>
      <c r="D56" s="2" t="s">
        <v>29</v>
      </c>
      <c r="E56" s="2" t="s">
        <v>28</v>
      </c>
      <c r="F56" s="2" t="s">
        <v>31</v>
      </c>
      <c r="G56" s="8" t="s">
        <v>27</v>
      </c>
      <c r="H56" s="10" t="s">
        <v>26</v>
      </c>
      <c r="I56" s="21" t="s">
        <v>25</v>
      </c>
      <c r="J56" s="19" t="s">
        <v>24</v>
      </c>
      <c r="K56" s="19" t="s">
        <v>23</v>
      </c>
      <c r="L56" s="19" t="s">
        <v>22</v>
      </c>
      <c r="M56" s="9" t="s">
        <v>21</v>
      </c>
      <c r="N56" s="4" t="s">
        <v>20</v>
      </c>
      <c r="O56" s="4" t="s">
        <v>32</v>
      </c>
      <c r="P56" s="11" t="s">
        <v>18</v>
      </c>
      <c r="Q56" s="2" t="s">
        <v>17</v>
      </c>
      <c r="R56" s="2" t="s">
        <v>16</v>
      </c>
      <c r="S56" s="2" t="s">
        <v>15</v>
      </c>
      <c r="T56" s="2" t="s">
        <v>14</v>
      </c>
      <c r="U56" s="2" t="s">
        <v>62</v>
      </c>
    </row>
    <row r="57" spans="2:21" x14ac:dyDescent="0.25">
      <c r="C57" s="20" t="s">
        <v>71</v>
      </c>
      <c r="D57" s="20" t="s">
        <v>64</v>
      </c>
      <c r="E57" s="20" t="s">
        <v>63</v>
      </c>
      <c r="F57" s="20" t="s">
        <v>33</v>
      </c>
      <c r="G57" s="24" t="s">
        <v>34</v>
      </c>
      <c r="H57" s="32">
        <v>2</v>
      </c>
      <c r="I57" s="23">
        <v>0</v>
      </c>
      <c r="J57" s="20">
        <v>0</v>
      </c>
      <c r="K57" s="20">
        <v>2</v>
      </c>
      <c r="L57" s="20">
        <v>0</v>
      </c>
      <c r="M57" s="24">
        <v>0</v>
      </c>
      <c r="N57" s="33">
        <v>2</v>
      </c>
      <c r="O57" s="33">
        <v>113</v>
      </c>
      <c r="P57" s="68">
        <v>55850</v>
      </c>
      <c r="Q57" s="64">
        <v>2932.13</v>
      </c>
      <c r="R57" s="64">
        <v>1466.0650000000001</v>
      </c>
      <c r="S57" s="64">
        <v>0</v>
      </c>
      <c r="T57" s="64">
        <v>1466.0650000000001</v>
      </c>
      <c r="U57" s="19"/>
    </row>
    <row r="58" spans="2:21" x14ac:dyDescent="0.25">
      <c r="C58" s="20" t="s">
        <v>71</v>
      </c>
      <c r="D58" s="20" t="s">
        <v>64</v>
      </c>
      <c r="E58" s="20" t="s">
        <v>63</v>
      </c>
      <c r="F58" s="20" t="s">
        <v>33</v>
      </c>
      <c r="G58" s="24" t="s">
        <v>36</v>
      </c>
      <c r="H58" s="32">
        <v>1</v>
      </c>
      <c r="I58" s="23">
        <v>1</v>
      </c>
      <c r="J58" s="20">
        <v>0</v>
      </c>
      <c r="K58" s="20">
        <v>0</v>
      </c>
      <c r="L58" s="20">
        <v>0</v>
      </c>
      <c r="M58" s="24">
        <v>0</v>
      </c>
      <c r="N58" s="33">
        <v>1</v>
      </c>
      <c r="O58" s="33">
        <v>1</v>
      </c>
      <c r="P58" s="68">
        <v>4000</v>
      </c>
      <c r="Q58" s="64">
        <v>180</v>
      </c>
      <c r="R58" s="64">
        <v>90</v>
      </c>
      <c r="S58" s="64">
        <v>0</v>
      </c>
      <c r="T58" s="64">
        <v>90</v>
      </c>
      <c r="U58" s="19"/>
    </row>
    <row r="59" spans="2:21" x14ac:dyDescent="0.25">
      <c r="C59" s="20" t="s">
        <v>71</v>
      </c>
      <c r="D59" s="20" t="s">
        <v>80</v>
      </c>
      <c r="E59" s="20" t="s">
        <v>8</v>
      </c>
      <c r="F59" s="20" t="s">
        <v>33</v>
      </c>
      <c r="G59" s="24" t="s">
        <v>34</v>
      </c>
      <c r="H59" s="32">
        <v>4</v>
      </c>
      <c r="I59" s="23">
        <v>0</v>
      </c>
      <c r="J59" s="20">
        <v>0</v>
      </c>
      <c r="K59" s="20">
        <v>4</v>
      </c>
      <c r="L59" s="20">
        <v>0</v>
      </c>
      <c r="M59" s="24">
        <v>0</v>
      </c>
      <c r="N59" s="33">
        <v>4</v>
      </c>
      <c r="O59" s="33">
        <v>70</v>
      </c>
      <c r="P59" s="68">
        <v>45600</v>
      </c>
      <c r="Q59" s="64">
        <v>1904</v>
      </c>
      <c r="R59" s="64">
        <v>952</v>
      </c>
      <c r="S59" s="64">
        <v>0</v>
      </c>
      <c r="T59" s="64">
        <v>952</v>
      </c>
      <c r="U59" s="42"/>
    </row>
    <row r="60" spans="2:21" x14ac:dyDescent="0.25">
      <c r="C60" s="20" t="s">
        <v>71</v>
      </c>
      <c r="D60" s="20" t="s">
        <v>80</v>
      </c>
      <c r="E60" s="20" t="s">
        <v>8</v>
      </c>
      <c r="F60" s="20" t="s">
        <v>33</v>
      </c>
      <c r="G60" s="24" t="s">
        <v>41</v>
      </c>
      <c r="H60" s="32">
        <v>3</v>
      </c>
      <c r="I60" s="23">
        <v>2</v>
      </c>
      <c r="J60" s="20">
        <v>0</v>
      </c>
      <c r="K60" s="20">
        <v>1</v>
      </c>
      <c r="L60" s="20">
        <v>0</v>
      </c>
      <c r="M60" s="24">
        <v>0</v>
      </c>
      <c r="N60" s="33">
        <v>3</v>
      </c>
      <c r="O60" s="33">
        <v>20</v>
      </c>
      <c r="P60" s="68">
        <v>26000</v>
      </c>
      <c r="Q60" s="64">
        <v>1320</v>
      </c>
      <c r="R60" s="64">
        <v>660</v>
      </c>
      <c r="S60" s="64">
        <v>120</v>
      </c>
      <c r="T60" s="64">
        <v>540</v>
      </c>
      <c r="U60" s="19"/>
    </row>
    <row r="61" spans="2:21" x14ac:dyDescent="0.25">
      <c r="C61" s="20" t="s">
        <v>71</v>
      </c>
      <c r="D61" s="20" t="s">
        <v>80</v>
      </c>
      <c r="E61" s="20" t="s">
        <v>8</v>
      </c>
      <c r="F61" s="20" t="s">
        <v>33</v>
      </c>
      <c r="G61" s="24" t="s">
        <v>35</v>
      </c>
      <c r="H61" s="32">
        <v>1</v>
      </c>
      <c r="I61" s="23">
        <v>0</v>
      </c>
      <c r="J61" s="20">
        <v>0</v>
      </c>
      <c r="K61" s="20">
        <v>1</v>
      </c>
      <c r="L61" s="20">
        <v>0</v>
      </c>
      <c r="M61" s="24">
        <v>0</v>
      </c>
      <c r="N61" s="33">
        <v>1</v>
      </c>
      <c r="O61" s="33">
        <v>12</v>
      </c>
      <c r="P61" s="68">
        <v>12000</v>
      </c>
      <c r="Q61" s="64">
        <v>840</v>
      </c>
      <c r="R61" s="64">
        <v>420</v>
      </c>
      <c r="S61" s="64">
        <v>0</v>
      </c>
      <c r="T61" s="64">
        <v>420</v>
      </c>
      <c r="U61" s="19"/>
    </row>
    <row r="62" spans="2:21" x14ac:dyDescent="0.25">
      <c r="C62" s="20" t="s">
        <v>71</v>
      </c>
      <c r="D62" s="20" t="s">
        <v>80</v>
      </c>
      <c r="E62" s="20" t="s">
        <v>8</v>
      </c>
      <c r="F62" s="20" t="s">
        <v>33</v>
      </c>
      <c r="G62" s="24" t="s">
        <v>36</v>
      </c>
      <c r="H62" s="32">
        <v>3</v>
      </c>
      <c r="I62" s="23">
        <v>3</v>
      </c>
      <c r="J62" s="20">
        <v>0</v>
      </c>
      <c r="K62" s="20">
        <v>0</v>
      </c>
      <c r="L62" s="20">
        <v>0</v>
      </c>
      <c r="M62" s="24">
        <v>0</v>
      </c>
      <c r="N62" s="33">
        <v>3</v>
      </c>
      <c r="O62" s="33">
        <v>3</v>
      </c>
      <c r="P62" s="68">
        <v>8800</v>
      </c>
      <c r="Q62" s="64">
        <v>396</v>
      </c>
      <c r="R62" s="64">
        <v>198</v>
      </c>
      <c r="S62" s="64">
        <v>198</v>
      </c>
      <c r="T62" s="64">
        <v>0</v>
      </c>
      <c r="U62" s="19"/>
    </row>
    <row r="63" spans="2:21" x14ac:dyDescent="0.25">
      <c r="C63" s="20" t="s">
        <v>71</v>
      </c>
      <c r="D63" s="20" t="s">
        <v>81</v>
      </c>
      <c r="E63" s="20" t="s">
        <v>82</v>
      </c>
      <c r="F63" s="20" t="s">
        <v>33</v>
      </c>
      <c r="G63" s="24" t="s">
        <v>34</v>
      </c>
      <c r="H63" s="32">
        <v>1</v>
      </c>
      <c r="I63" s="23">
        <v>0</v>
      </c>
      <c r="J63" s="20">
        <v>0</v>
      </c>
      <c r="K63" s="20">
        <v>1</v>
      </c>
      <c r="L63" s="20">
        <v>0</v>
      </c>
      <c r="M63" s="24">
        <v>0</v>
      </c>
      <c r="N63" s="33">
        <v>1</v>
      </c>
      <c r="O63" s="33">
        <v>20</v>
      </c>
      <c r="P63" s="68">
        <v>9000</v>
      </c>
      <c r="Q63" s="64">
        <v>472.5</v>
      </c>
      <c r="R63" s="64">
        <v>236.25</v>
      </c>
      <c r="S63" s="64">
        <v>0</v>
      </c>
      <c r="T63" s="64">
        <v>236.25</v>
      </c>
      <c r="U63" s="35"/>
    </row>
    <row r="64" spans="2:21" x14ac:dyDescent="0.25">
      <c r="C64" s="20" t="s">
        <v>71</v>
      </c>
      <c r="D64" s="20" t="s">
        <v>81</v>
      </c>
      <c r="E64" s="20" t="s">
        <v>83</v>
      </c>
      <c r="F64" s="20" t="s">
        <v>33</v>
      </c>
      <c r="G64" s="24" t="s">
        <v>34</v>
      </c>
      <c r="H64" s="32">
        <v>2</v>
      </c>
      <c r="I64" s="23">
        <v>0</v>
      </c>
      <c r="J64" s="20">
        <v>0</v>
      </c>
      <c r="K64" s="20">
        <v>2</v>
      </c>
      <c r="L64" s="20">
        <v>0</v>
      </c>
      <c r="M64" s="24">
        <v>0</v>
      </c>
      <c r="N64" s="33">
        <v>2</v>
      </c>
      <c r="O64" s="33">
        <v>118</v>
      </c>
      <c r="P64" s="68">
        <v>73200</v>
      </c>
      <c r="Q64" s="64">
        <v>3843</v>
      </c>
      <c r="R64" s="64">
        <v>1921.5</v>
      </c>
      <c r="S64" s="64">
        <v>0</v>
      </c>
      <c r="T64" s="64">
        <v>1921.5</v>
      </c>
      <c r="U64" s="19"/>
    </row>
    <row r="65" spans="3:21" x14ac:dyDescent="0.25">
      <c r="C65" s="20" t="s">
        <v>71</v>
      </c>
      <c r="D65" s="20" t="s">
        <v>81</v>
      </c>
      <c r="E65" s="20" t="s">
        <v>83</v>
      </c>
      <c r="F65" s="20" t="s">
        <v>33</v>
      </c>
      <c r="G65" s="24" t="s">
        <v>36</v>
      </c>
      <c r="H65" s="32">
        <v>2</v>
      </c>
      <c r="I65" s="23">
        <v>1</v>
      </c>
      <c r="J65" s="20">
        <v>0</v>
      </c>
      <c r="K65" s="20">
        <v>1</v>
      </c>
      <c r="L65" s="20">
        <v>0</v>
      </c>
      <c r="M65" s="24">
        <v>0</v>
      </c>
      <c r="N65" s="33">
        <v>2</v>
      </c>
      <c r="O65" s="33">
        <v>2</v>
      </c>
      <c r="P65" s="68">
        <v>4000</v>
      </c>
      <c r="Q65" s="64">
        <v>315</v>
      </c>
      <c r="R65" s="64">
        <v>157.5</v>
      </c>
      <c r="S65" s="64">
        <v>56.25</v>
      </c>
      <c r="T65" s="64">
        <v>101.25</v>
      </c>
      <c r="U65" s="19"/>
    </row>
    <row r="66" spans="3:21" x14ac:dyDescent="0.25">
      <c r="C66" s="20" t="s">
        <v>71</v>
      </c>
      <c r="D66" s="20" t="s">
        <v>43</v>
      </c>
      <c r="E66" s="20" t="s">
        <v>67</v>
      </c>
      <c r="F66" s="20" t="s">
        <v>33</v>
      </c>
      <c r="G66" s="24" t="s">
        <v>34</v>
      </c>
      <c r="H66" s="32">
        <v>1</v>
      </c>
      <c r="I66" s="23">
        <v>1</v>
      </c>
      <c r="J66" s="20">
        <v>0</v>
      </c>
      <c r="K66" s="20">
        <v>0</v>
      </c>
      <c r="L66" s="20">
        <v>0</v>
      </c>
      <c r="M66" s="24">
        <v>0</v>
      </c>
      <c r="N66" s="33">
        <v>1</v>
      </c>
      <c r="O66" s="33">
        <v>10</v>
      </c>
      <c r="P66" s="68">
        <v>6000</v>
      </c>
      <c r="Q66" s="64">
        <v>105</v>
      </c>
      <c r="R66" s="64">
        <v>52.5</v>
      </c>
      <c r="S66" s="64">
        <v>52.5</v>
      </c>
      <c r="T66" s="64">
        <v>0</v>
      </c>
      <c r="U66" s="34"/>
    </row>
    <row r="67" spans="3:21" x14ac:dyDescent="0.25">
      <c r="C67" s="20" t="s">
        <v>71</v>
      </c>
      <c r="D67" s="20" t="s">
        <v>43</v>
      </c>
      <c r="E67" s="20" t="s">
        <v>67</v>
      </c>
      <c r="F67" s="20" t="s">
        <v>33</v>
      </c>
      <c r="G67" s="24" t="s">
        <v>46</v>
      </c>
      <c r="H67" s="32">
        <v>1</v>
      </c>
      <c r="I67" s="23">
        <v>1</v>
      </c>
      <c r="J67" s="20">
        <v>0</v>
      </c>
      <c r="K67" s="20">
        <v>0</v>
      </c>
      <c r="L67" s="20">
        <v>0</v>
      </c>
      <c r="M67" s="24">
        <v>0</v>
      </c>
      <c r="N67" s="33">
        <v>1</v>
      </c>
      <c r="O67" s="33">
        <v>4</v>
      </c>
      <c r="P67" s="68">
        <v>1600</v>
      </c>
      <c r="Q67" s="64">
        <v>56</v>
      </c>
      <c r="R67" s="64">
        <v>28</v>
      </c>
      <c r="S67" s="64">
        <v>28</v>
      </c>
      <c r="T67" s="64">
        <v>0</v>
      </c>
      <c r="U67" s="19"/>
    </row>
    <row r="68" spans="3:21" x14ac:dyDescent="0.25">
      <c r="C68" s="20" t="s">
        <v>71</v>
      </c>
      <c r="D68" s="20" t="s">
        <v>43</v>
      </c>
      <c r="E68" s="20" t="s">
        <v>67</v>
      </c>
      <c r="F68" s="20" t="s">
        <v>33</v>
      </c>
      <c r="G68" s="24" t="s">
        <v>35</v>
      </c>
      <c r="H68" s="32">
        <v>1</v>
      </c>
      <c r="I68" s="23">
        <v>1</v>
      </c>
      <c r="J68" s="20">
        <v>0</v>
      </c>
      <c r="K68" s="20">
        <v>0</v>
      </c>
      <c r="L68" s="20">
        <v>0</v>
      </c>
      <c r="M68" s="24">
        <v>0</v>
      </c>
      <c r="N68" s="33">
        <v>1</v>
      </c>
      <c r="O68" s="33">
        <v>1</v>
      </c>
      <c r="P68" s="68">
        <v>2500</v>
      </c>
      <c r="Q68" s="64">
        <v>87.5</v>
      </c>
      <c r="R68" s="64">
        <v>43.75</v>
      </c>
      <c r="S68" s="64">
        <v>43.75</v>
      </c>
      <c r="T68" s="64">
        <v>15.75</v>
      </c>
      <c r="U68" s="35"/>
    </row>
    <row r="69" spans="3:21" x14ac:dyDescent="0.25">
      <c r="C69" s="20" t="s">
        <v>71</v>
      </c>
      <c r="D69" s="20" t="s">
        <v>43</v>
      </c>
      <c r="E69" s="20" t="s">
        <v>67</v>
      </c>
      <c r="F69" s="20" t="s">
        <v>39</v>
      </c>
      <c r="G69" s="24" t="s">
        <v>84</v>
      </c>
      <c r="H69" s="32">
        <v>1</v>
      </c>
      <c r="I69" s="23">
        <v>1</v>
      </c>
      <c r="J69" s="20">
        <v>0</v>
      </c>
      <c r="K69" s="20">
        <v>0</v>
      </c>
      <c r="L69" s="20">
        <v>0</v>
      </c>
      <c r="M69" s="24">
        <v>0</v>
      </c>
      <c r="N69" s="33">
        <v>1</v>
      </c>
      <c r="O69" s="33">
        <v>24</v>
      </c>
      <c r="P69" s="68">
        <v>61600</v>
      </c>
      <c r="Q69" s="64">
        <v>4004</v>
      </c>
      <c r="R69" s="64">
        <v>2002</v>
      </c>
      <c r="S69" s="64">
        <v>2002</v>
      </c>
      <c r="T69" s="64">
        <v>0</v>
      </c>
      <c r="U69" s="19"/>
    </row>
    <row r="70" spans="3:21" x14ac:dyDescent="0.25">
      <c r="C70" s="20" t="s">
        <v>71</v>
      </c>
      <c r="D70" s="20" t="s">
        <v>43</v>
      </c>
      <c r="E70" s="20" t="s">
        <v>44</v>
      </c>
      <c r="F70" s="20" t="s">
        <v>33</v>
      </c>
      <c r="G70" s="24" t="s">
        <v>41</v>
      </c>
      <c r="H70" s="32">
        <v>2</v>
      </c>
      <c r="I70" s="23">
        <v>2</v>
      </c>
      <c r="J70" s="20">
        <v>0</v>
      </c>
      <c r="K70" s="20">
        <v>0</v>
      </c>
      <c r="L70" s="20">
        <v>0</v>
      </c>
      <c r="M70" s="24">
        <v>0</v>
      </c>
      <c r="N70" s="33">
        <v>1</v>
      </c>
      <c r="O70" s="33">
        <v>16</v>
      </c>
      <c r="P70" s="68">
        <v>37300</v>
      </c>
      <c r="Q70" s="64">
        <v>1161</v>
      </c>
      <c r="R70" s="64">
        <v>580.5</v>
      </c>
      <c r="S70" s="64">
        <v>580.5</v>
      </c>
      <c r="T70" s="64">
        <v>0</v>
      </c>
      <c r="U70" s="34"/>
    </row>
    <row r="71" spans="3:21" x14ac:dyDescent="0.25">
      <c r="C71" s="20" t="s">
        <v>71</v>
      </c>
      <c r="D71" s="20" t="s">
        <v>43</v>
      </c>
      <c r="E71" s="20" t="s">
        <v>44</v>
      </c>
      <c r="F71" s="20" t="s">
        <v>39</v>
      </c>
      <c r="G71" s="24" t="s">
        <v>84</v>
      </c>
      <c r="H71" s="32">
        <v>1</v>
      </c>
      <c r="I71" s="23">
        <v>1</v>
      </c>
      <c r="J71" s="20">
        <v>0</v>
      </c>
      <c r="K71" s="20">
        <v>0</v>
      </c>
      <c r="L71" s="20">
        <v>0</v>
      </c>
      <c r="M71" s="24">
        <v>0</v>
      </c>
      <c r="N71" s="33">
        <v>1</v>
      </c>
      <c r="O71" s="33">
        <v>1</v>
      </c>
      <c r="P71" s="68">
        <v>500</v>
      </c>
      <c r="Q71" s="64">
        <v>26.25</v>
      </c>
      <c r="R71" s="64">
        <v>13.125</v>
      </c>
      <c r="S71" s="64">
        <v>13.13</v>
      </c>
      <c r="T71" s="64">
        <v>-5.0000000000007816E-3</v>
      </c>
      <c r="U71" s="19"/>
    </row>
    <row r="72" spans="3:21" x14ac:dyDescent="0.25">
      <c r="C72" s="20" t="s">
        <v>71</v>
      </c>
      <c r="D72" s="20" t="s">
        <v>43</v>
      </c>
      <c r="E72" s="20" t="s">
        <v>44</v>
      </c>
      <c r="F72" s="20" t="s">
        <v>85</v>
      </c>
      <c r="G72" s="24" t="s">
        <v>41</v>
      </c>
      <c r="H72" s="32">
        <v>1</v>
      </c>
      <c r="I72" s="23">
        <v>1</v>
      </c>
      <c r="J72" s="20">
        <v>0</v>
      </c>
      <c r="K72" s="20">
        <v>0</v>
      </c>
      <c r="L72" s="20">
        <v>0</v>
      </c>
      <c r="M72" s="24">
        <v>0</v>
      </c>
      <c r="N72" s="33">
        <v>1</v>
      </c>
      <c r="O72" s="33">
        <v>1</v>
      </c>
      <c r="P72" s="68">
        <v>250</v>
      </c>
      <c r="Q72" s="64">
        <v>7.5</v>
      </c>
      <c r="R72" s="64">
        <v>3.75</v>
      </c>
      <c r="S72" s="64">
        <v>3.75</v>
      </c>
      <c r="T72" s="64">
        <v>0</v>
      </c>
      <c r="U72" s="19"/>
    </row>
    <row r="73" spans="3:21" x14ac:dyDescent="0.25">
      <c r="C73" s="20" t="s">
        <v>71</v>
      </c>
      <c r="D73" s="20" t="s">
        <v>43</v>
      </c>
      <c r="E73" s="20" t="s">
        <v>86</v>
      </c>
      <c r="F73" s="20" t="s">
        <v>33</v>
      </c>
      <c r="G73" s="24" t="s">
        <v>34</v>
      </c>
      <c r="H73" s="32">
        <v>2</v>
      </c>
      <c r="I73" s="23">
        <v>0</v>
      </c>
      <c r="J73" s="20">
        <v>0</v>
      </c>
      <c r="K73" s="20">
        <v>2</v>
      </c>
      <c r="L73" s="20">
        <v>0</v>
      </c>
      <c r="M73" s="24">
        <v>0</v>
      </c>
      <c r="N73" s="33">
        <v>2</v>
      </c>
      <c r="O73" s="33">
        <v>160</v>
      </c>
      <c r="P73" s="68">
        <v>87000</v>
      </c>
      <c r="Q73" s="64">
        <v>3517.2</v>
      </c>
      <c r="R73" s="64">
        <v>1758.6</v>
      </c>
      <c r="S73" s="64">
        <v>0</v>
      </c>
      <c r="T73" s="64">
        <v>1758.6</v>
      </c>
      <c r="U73" s="19"/>
    </row>
    <row r="74" spans="3:21" x14ac:dyDescent="0.25">
      <c r="C74" s="20" t="s">
        <v>71</v>
      </c>
      <c r="D74" s="20" t="s">
        <v>43</v>
      </c>
      <c r="E74" s="20" t="s">
        <v>86</v>
      </c>
      <c r="F74" s="20" t="s">
        <v>33</v>
      </c>
      <c r="G74" s="24" t="s">
        <v>35</v>
      </c>
      <c r="H74" s="32">
        <v>4</v>
      </c>
      <c r="I74" s="23">
        <v>0</v>
      </c>
      <c r="J74" s="20">
        <v>0</v>
      </c>
      <c r="K74" s="20">
        <v>4</v>
      </c>
      <c r="L74" s="20">
        <v>0</v>
      </c>
      <c r="M74" s="24">
        <v>0</v>
      </c>
      <c r="N74" s="33">
        <v>3</v>
      </c>
      <c r="O74" s="33">
        <v>148</v>
      </c>
      <c r="P74" s="68">
        <v>140600</v>
      </c>
      <c r="Q74" s="64">
        <v>14763</v>
      </c>
      <c r="R74" s="64">
        <v>7381.5</v>
      </c>
      <c r="S74" s="64">
        <v>0</v>
      </c>
      <c r="T74" s="64">
        <v>7381.5</v>
      </c>
      <c r="U74" s="19"/>
    </row>
    <row r="75" spans="3:21" x14ac:dyDescent="0.25">
      <c r="C75" s="20" t="s">
        <v>71</v>
      </c>
      <c r="D75" s="20" t="s">
        <v>37</v>
      </c>
      <c r="E75" s="20" t="s">
        <v>86</v>
      </c>
      <c r="F75" s="20" t="s">
        <v>33</v>
      </c>
      <c r="G75" s="24" t="s">
        <v>36</v>
      </c>
      <c r="H75" s="32">
        <v>4</v>
      </c>
      <c r="I75" s="23">
        <v>1</v>
      </c>
      <c r="J75" s="20">
        <v>0</v>
      </c>
      <c r="K75" s="20">
        <v>3</v>
      </c>
      <c r="L75" s="20">
        <v>0</v>
      </c>
      <c r="M75" s="24">
        <v>0</v>
      </c>
      <c r="N75" s="33">
        <v>4</v>
      </c>
      <c r="O75" s="33">
        <v>4</v>
      </c>
      <c r="P75" s="68">
        <v>8500</v>
      </c>
      <c r="Q75" s="64">
        <v>1147.5</v>
      </c>
      <c r="R75" s="64">
        <v>573.75</v>
      </c>
      <c r="S75" s="64">
        <v>0</v>
      </c>
      <c r="T75" s="64">
        <v>573.75</v>
      </c>
      <c r="U75" s="19"/>
    </row>
    <row r="76" spans="3:21" x14ac:dyDescent="0.25">
      <c r="C76" s="20" t="s">
        <v>71</v>
      </c>
      <c r="D76" s="20" t="s">
        <v>13</v>
      </c>
      <c r="E76" s="20" t="s">
        <v>38</v>
      </c>
      <c r="F76" s="20" t="s">
        <v>33</v>
      </c>
      <c r="G76" s="24" t="s">
        <v>34</v>
      </c>
      <c r="H76" s="32">
        <v>7</v>
      </c>
      <c r="I76" s="23">
        <v>4</v>
      </c>
      <c r="J76" s="20">
        <v>0</v>
      </c>
      <c r="K76" s="20">
        <v>3</v>
      </c>
      <c r="L76" s="20">
        <v>0</v>
      </c>
      <c r="M76" s="24">
        <v>0</v>
      </c>
      <c r="N76" s="33">
        <v>7</v>
      </c>
      <c r="O76" s="33">
        <v>73</v>
      </c>
      <c r="P76" s="68">
        <v>43250</v>
      </c>
      <c r="Q76" s="64">
        <v>2139.38</v>
      </c>
      <c r="R76" s="64">
        <v>1069.69</v>
      </c>
      <c r="S76" s="64">
        <v>173.25</v>
      </c>
      <c r="T76" s="64">
        <v>896.44</v>
      </c>
      <c r="U76" s="19"/>
    </row>
    <row r="77" spans="3:21" x14ac:dyDescent="0.25">
      <c r="C77" s="20" t="s">
        <v>71</v>
      </c>
      <c r="D77" s="20" t="s">
        <v>13</v>
      </c>
      <c r="E77" s="20" t="s">
        <v>38</v>
      </c>
      <c r="F77" s="20" t="s">
        <v>33</v>
      </c>
      <c r="G77" s="24" t="s">
        <v>36</v>
      </c>
      <c r="H77" s="32">
        <v>2</v>
      </c>
      <c r="I77" s="23">
        <v>2</v>
      </c>
      <c r="J77" s="20">
        <v>0</v>
      </c>
      <c r="K77" s="20">
        <v>0</v>
      </c>
      <c r="L77" s="20">
        <v>0</v>
      </c>
      <c r="M77" s="24">
        <v>0</v>
      </c>
      <c r="N77" s="33">
        <v>2</v>
      </c>
      <c r="O77" s="33">
        <v>2</v>
      </c>
      <c r="P77" s="68">
        <v>2900</v>
      </c>
      <c r="Q77" s="64">
        <v>216</v>
      </c>
      <c r="R77" s="64">
        <v>108</v>
      </c>
      <c r="S77" s="64">
        <v>108</v>
      </c>
      <c r="T77" s="64">
        <v>0</v>
      </c>
      <c r="U77" s="19"/>
    </row>
    <row r="78" spans="3:21" x14ac:dyDescent="0.25">
      <c r="C78" s="20" t="s">
        <v>71</v>
      </c>
      <c r="D78" s="20" t="s">
        <v>13</v>
      </c>
      <c r="E78" s="20" t="s">
        <v>38</v>
      </c>
      <c r="F78" s="20" t="s">
        <v>69</v>
      </c>
      <c r="G78" s="24" t="s">
        <v>35</v>
      </c>
      <c r="H78" s="32">
        <v>3</v>
      </c>
      <c r="I78" s="23">
        <v>1</v>
      </c>
      <c r="J78" s="20">
        <v>0</v>
      </c>
      <c r="K78" s="20">
        <v>2</v>
      </c>
      <c r="L78" s="20">
        <v>0</v>
      </c>
      <c r="M78" s="24">
        <v>0</v>
      </c>
      <c r="N78" s="33">
        <v>3</v>
      </c>
      <c r="O78" s="33">
        <v>55</v>
      </c>
      <c r="P78" s="68">
        <v>40200</v>
      </c>
      <c r="Q78" s="64">
        <v>2107</v>
      </c>
      <c r="R78" s="64">
        <v>1053.5</v>
      </c>
      <c r="S78" s="64">
        <v>528.5</v>
      </c>
      <c r="T78" s="64">
        <v>525</v>
      </c>
      <c r="U78" s="19"/>
    </row>
    <row r="79" spans="3:21" x14ac:dyDescent="0.25">
      <c r="C79" s="20" t="s">
        <v>71</v>
      </c>
      <c r="D79" s="20" t="s">
        <v>13</v>
      </c>
      <c r="E79" s="20" t="s">
        <v>12</v>
      </c>
      <c r="F79" s="20" t="s">
        <v>33</v>
      </c>
      <c r="G79" s="24" t="s">
        <v>41</v>
      </c>
      <c r="H79" s="32">
        <v>2</v>
      </c>
      <c r="I79" s="23">
        <v>0</v>
      </c>
      <c r="J79" s="20">
        <v>0</v>
      </c>
      <c r="K79" s="20">
        <v>1</v>
      </c>
      <c r="L79" s="20">
        <v>0</v>
      </c>
      <c r="M79" s="24">
        <v>1</v>
      </c>
      <c r="N79" s="33"/>
      <c r="O79" s="33">
        <v>21</v>
      </c>
      <c r="P79" s="68">
        <v>24300</v>
      </c>
      <c r="Q79" s="64">
        <v>1890</v>
      </c>
      <c r="R79" s="64">
        <v>945</v>
      </c>
      <c r="S79" s="64">
        <v>0</v>
      </c>
      <c r="T79" s="64">
        <v>945</v>
      </c>
      <c r="U79" s="19"/>
    </row>
    <row r="80" spans="3:21" x14ac:dyDescent="0.25">
      <c r="C80" s="20" t="s">
        <v>71</v>
      </c>
      <c r="D80" s="20" t="s">
        <v>13</v>
      </c>
      <c r="E80" s="20" t="s">
        <v>12</v>
      </c>
      <c r="F80" s="20" t="s">
        <v>33</v>
      </c>
      <c r="G80" s="24" t="s">
        <v>35</v>
      </c>
      <c r="H80" s="32">
        <v>4</v>
      </c>
      <c r="I80" s="23">
        <v>0</v>
      </c>
      <c r="J80" s="20">
        <v>0</v>
      </c>
      <c r="K80" s="20">
        <v>4</v>
      </c>
      <c r="L80" s="20">
        <v>0</v>
      </c>
      <c r="M80" s="24">
        <v>0</v>
      </c>
      <c r="N80" s="33">
        <v>4</v>
      </c>
      <c r="O80" s="33">
        <v>72</v>
      </c>
      <c r="P80" s="68">
        <v>81000</v>
      </c>
      <c r="Q80" s="64">
        <v>8505</v>
      </c>
      <c r="R80" s="64">
        <v>4252.5</v>
      </c>
      <c r="S80" s="64">
        <v>0</v>
      </c>
      <c r="T80" s="64">
        <v>4252.5</v>
      </c>
      <c r="U80" s="19"/>
    </row>
    <row r="81" spans="3:21" x14ac:dyDescent="0.25">
      <c r="C81" s="20" t="s">
        <v>71</v>
      </c>
      <c r="D81" s="20" t="s">
        <v>13</v>
      </c>
      <c r="E81" s="20" t="s">
        <v>12</v>
      </c>
      <c r="F81" s="20" t="s">
        <v>33</v>
      </c>
      <c r="G81" s="24" t="s">
        <v>36</v>
      </c>
      <c r="H81" s="32">
        <v>3</v>
      </c>
      <c r="I81" s="23">
        <v>1</v>
      </c>
      <c r="J81" s="20">
        <v>0</v>
      </c>
      <c r="K81" s="20">
        <v>2</v>
      </c>
      <c r="L81" s="20">
        <v>0</v>
      </c>
      <c r="M81" s="24">
        <v>0</v>
      </c>
      <c r="N81" s="33">
        <v>3</v>
      </c>
      <c r="O81" s="33">
        <v>5</v>
      </c>
      <c r="P81" s="68">
        <v>12500</v>
      </c>
      <c r="Q81" s="64">
        <v>1417.5</v>
      </c>
      <c r="R81" s="64">
        <v>708.75</v>
      </c>
      <c r="S81" s="64">
        <v>67.5</v>
      </c>
      <c r="T81" s="64">
        <v>641.25</v>
      </c>
      <c r="U81" s="19"/>
    </row>
    <row r="82" spans="3:21" x14ac:dyDescent="0.25">
      <c r="C82" s="20" t="s">
        <v>71</v>
      </c>
      <c r="D82" s="20" t="s">
        <v>13</v>
      </c>
      <c r="E82" s="20" t="s">
        <v>12</v>
      </c>
      <c r="F82" s="20" t="s">
        <v>39</v>
      </c>
      <c r="G82" s="24" t="s">
        <v>34</v>
      </c>
      <c r="H82" s="32">
        <v>1</v>
      </c>
      <c r="I82" s="23">
        <v>0</v>
      </c>
      <c r="J82" s="20">
        <v>0</v>
      </c>
      <c r="K82" s="20">
        <v>0</v>
      </c>
      <c r="L82" s="20">
        <v>0</v>
      </c>
      <c r="M82" s="24">
        <v>1</v>
      </c>
      <c r="N82" s="33">
        <v>1</v>
      </c>
      <c r="O82" s="33">
        <v>7</v>
      </c>
      <c r="P82" s="68">
        <v>4200</v>
      </c>
      <c r="Q82" s="64">
        <v>378</v>
      </c>
      <c r="R82" s="64">
        <v>189</v>
      </c>
      <c r="S82" s="64">
        <v>0</v>
      </c>
      <c r="T82" s="64">
        <v>189</v>
      </c>
      <c r="U82" s="36"/>
    </row>
    <row r="83" spans="3:21" x14ac:dyDescent="0.25">
      <c r="C83" s="20" t="s">
        <v>71</v>
      </c>
      <c r="D83" s="20" t="s">
        <v>13</v>
      </c>
      <c r="E83" s="20" t="s">
        <v>12</v>
      </c>
      <c r="F83" s="20" t="s">
        <v>39</v>
      </c>
      <c r="G83" s="24" t="s">
        <v>84</v>
      </c>
      <c r="H83" s="32">
        <v>1</v>
      </c>
      <c r="I83" s="23">
        <v>0</v>
      </c>
      <c r="J83" s="20">
        <v>0</v>
      </c>
      <c r="K83" s="20">
        <v>0</v>
      </c>
      <c r="L83" s="20">
        <v>0</v>
      </c>
      <c r="M83" s="24">
        <v>1</v>
      </c>
      <c r="N83" s="33">
        <v>1</v>
      </c>
      <c r="O83" s="33">
        <v>1</v>
      </c>
      <c r="P83" s="68">
        <v>600</v>
      </c>
      <c r="Q83" s="64">
        <v>63</v>
      </c>
      <c r="R83" s="64">
        <v>31.5</v>
      </c>
      <c r="S83" s="64">
        <v>0</v>
      </c>
      <c r="T83" s="64">
        <v>31.5</v>
      </c>
      <c r="U83" s="19"/>
    </row>
    <row r="84" spans="3:21" x14ac:dyDescent="0.25">
      <c r="C84" s="20" t="s">
        <v>71</v>
      </c>
      <c r="D84" s="20" t="s">
        <v>87</v>
      </c>
      <c r="E84" s="20" t="s">
        <v>88</v>
      </c>
      <c r="F84" s="20" t="s">
        <v>33</v>
      </c>
      <c r="G84" s="24" t="s">
        <v>34</v>
      </c>
      <c r="H84" s="32">
        <v>2</v>
      </c>
      <c r="I84" s="23">
        <v>2</v>
      </c>
      <c r="J84" s="20">
        <v>0</v>
      </c>
      <c r="K84" s="20">
        <v>0</v>
      </c>
      <c r="L84" s="20">
        <v>0</v>
      </c>
      <c r="M84" s="24">
        <v>0</v>
      </c>
      <c r="N84" s="33">
        <v>1</v>
      </c>
      <c r="O84" s="33">
        <v>69</v>
      </c>
      <c r="P84" s="68">
        <v>37950</v>
      </c>
      <c r="Q84" s="64">
        <v>664.13</v>
      </c>
      <c r="R84" s="64">
        <v>332.065</v>
      </c>
      <c r="S84" s="64">
        <v>0</v>
      </c>
      <c r="T84" s="64">
        <v>332.065</v>
      </c>
      <c r="U84" s="19"/>
    </row>
    <row r="85" spans="3:21" x14ac:dyDescent="0.25">
      <c r="C85" s="20" t="s">
        <v>71</v>
      </c>
      <c r="D85" s="20" t="s">
        <v>87</v>
      </c>
      <c r="E85" s="20" t="s">
        <v>89</v>
      </c>
      <c r="F85" s="20" t="s">
        <v>33</v>
      </c>
      <c r="G85" s="24" t="s">
        <v>46</v>
      </c>
      <c r="H85" s="32">
        <v>2</v>
      </c>
      <c r="I85" s="23">
        <v>2</v>
      </c>
      <c r="J85" s="20">
        <v>0</v>
      </c>
      <c r="K85" s="20">
        <v>0</v>
      </c>
      <c r="L85" s="20">
        <v>0</v>
      </c>
      <c r="M85" s="24">
        <v>0</v>
      </c>
      <c r="N85" s="33">
        <v>2</v>
      </c>
      <c r="O85" s="33">
        <v>57</v>
      </c>
      <c r="P85" s="68">
        <v>9300</v>
      </c>
      <c r="Q85" s="64">
        <v>215.25</v>
      </c>
      <c r="R85" s="64">
        <v>107.625</v>
      </c>
      <c r="S85" s="64">
        <v>0</v>
      </c>
      <c r="T85" s="64">
        <v>107.625</v>
      </c>
      <c r="U85" s="19"/>
    </row>
    <row r="86" spans="3:21" x14ac:dyDescent="0.25">
      <c r="C86" s="20" t="s">
        <v>71</v>
      </c>
      <c r="D86" s="20" t="s">
        <v>87</v>
      </c>
      <c r="E86" s="20" t="s">
        <v>89</v>
      </c>
      <c r="F86" s="20" t="s">
        <v>33</v>
      </c>
      <c r="G86" s="24" t="s">
        <v>35</v>
      </c>
      <c r="H86" s="32">
        <v>8</v>
      </c>
      <c r="I86" s="23">
        <v>8</v>
      </c>
      <c r="J86" s="20">
        <v>0</v>
      </c>
      <c r="K86" s="20">
        <v>0</v>
      </c>
      <c r="L86" s="20">
        <v>0</v>
      </c>
      <c r="M86" s="24">
        <v>0</v>
      </c>
      <c r="N86" s="33">
        <v>2</v>
      </c>
      <c r="O86" s="33">
        <v>428</v>
      </c>
      <c r="P86" s="68">
        <v>219000</v>
      </c>
      <c r="Q86" s="64">
        <v>4485.25</v>
      </c>
      <c r="R86" s="64">
        <v>2242.625</v>
      </c>
      <c r="S86" s="64">
        <v>0</v>
      </c>
      <c r="T86" s="64">
        <v>2242.625</v>
      </c>
      <c r="U86" s="36"/>
    </row>
    <row r="87" spans="3:21" x14ac:dyDescent="0.25">
      <c r="C87" s="20" t="s">
        <v>71</v>
      </c>
      <c r="D87" s="20" t="s">
        <v>87</v>
      </c>
      <c r="E87" s="20" t="s">
        <v>89</v>
      </c>
      <c r="F87" s="20" t="s">
        <v>33</v>
      </c>
      <c r="G87" s="24" t="s">
        <v>36</v>
      </c>
      <c r="H87" s="32">
        <v>5</v>
      </c>
      <c r="I87" s="23">
        <v>5</v>
      </c>
      <c r="J87" s="20">
        <v>0</v>
      </c>
      <c r="K87" s="20">
        <v>0</v>
      </c>
      <c r="L87" s="20">
        <v>0</v>
      </c>
      <c r="M87" s="24">
        <v>0</v>
      </c>
      <c r="N87" s="33">
        <v>3</v>
      </c>
      <c r="O87" s="33">
        <v>10</v>
      </c>
      <c r="P87" s="68">
        <v>20000</v>
      </c>
      <c r="Q87" s="64">
        <v>585</v>
      </c>
      <c r="R87" s="64">
        <v>292.5</v>
      </c>
      <c r="S87" s="64">
        <v>0</v>
      </c>
      <c r="T87" s="64">
        <v>292.5</v>
      </c>
      <c r="U87" s="19"/>
    </row>
    <row r="88" spans="3:21" x14ac:dyDescent="0.25">
      <c r="C88" s="20" t="s">
        <v>71</v>
      </c>
      <c r="D88" s="20" t="s">
        <v>87</v>
      </c>
      <c r="E88" s="20" t="s">
        <v>90</v>
      </c>
      <c r="F88" s="20" t="s">
        <v>33</v>
      </c>
      <c r="G88" s="24" t="s">
        <v>34</v>
      </c>
      <c r="H88" s="32">
        <v>1</v>
      </c>
      <c r="I88" s="23">
        <v>1</v>
      </c>
      <c r="J88" s="20">
        <v>0</v>
      </c>
      <c r="K88" s="20">
        <v>0</v>
      </c>
      <c r="L88" s="20">
        <v>0</v>
      </c>
      <c r="M88" s="24">
        <v>0</v>
      </c>
      <c r="N88" s="33">
        <v>1</v>
      </c>
      <c r="O88" s="33">
        <v>7</v>
      </c>
      <c r="P88" s="68">
        <v>4200</v>
      </c>
      <c r="Q88" s="64">
        <v>147</v>
      </c>
      <c r="R88" s="64">
        <v>73.5</v>
      </c>
      <c r="S88" s="64">
        <v>0</v>
      </c>
      <c r="T88" s="64">
        <v>73.5</v>
      </c>
      <c r="U88" s="36"/>
    </row>
    <row r="89" spans="3:21" x14ac:dyDescent="0.25">
      <c r="C89" s="20" t="s">
        <v>71</v>
      </c>
      <c r="D89" s="20" t="s">
        <v>87</v>
      </c>
      <c r="E89" s="20" t="s">
        <v>90</v>
      </c>
      <c r="F89" s="20" t="s">
        <v>33</v>
      </c>
      <c r="G89" s="24" t="s">
        <v>35</v>
      </c>
      <c r="H89" s="32">
        <v>1</v>
      </c>
      <c r="I89" s="23">
        <v>1</v>
      </c>
      <c r="J89" s="20">
        <v>0</v>
      </c>
      <c r="K89" s="20">
        <v>0</v>
      </c>
      <c r="L89" s="20">
        <v>0</v>
      </c>
      <c r="M89" s="24">
        <v>0</v>
      </c>
      <c r="N89" s="33">
        <v>1</v>
      </c>
      <c r="O89" s="33">
        <v>11</v>
      </c>
      <c r="P89" s="68">
        <v>8250</v>
      </c>
      <c r="Q89" s="64">
        <v>288.75</v>
      </c>
      <c r="R89" s="64">
        <v>144.375</v>
      </c>
      <c r="S89" s="64">
        <v>0</v>
      </c>
      <c r="T89" s="64">
        <v>144.375</v>
      </c>
      <c r="U89" s="36"/>
    </row>
    <row r="90" spans="3:21" x14ac:dyDescent="0.25">
      <c r="C90" s="20" t="s">
        <v>71</v>
      </c>
      <c r="D90" s="20" t="s">
        <v>87</v>
      </c>
      <c r="E90" s="20" t="s">
        <v>90</v>
      </c>
      <c r="F90" s="20" t="s">
        <v>33</v>
      </c>
      <c r="G90" s="24" t="s">
        <v>36</v>
      </c>
      <c r="H90" s="32">
        <v>3</v>
      </c>
      <c r="I90" s="23">
        <v>3</v>
      </c>
      <c r="J90" s="20">
        <v>0</v>
      </c>
      <c r="K90" s="20">
        <v>0</v>
      </c>
      <c r="L90" s="20">
        <v>0</v>
      </c>
      <c r="M90" s="24">
        <v>0</v>
      </c>
      <c r="N90" s="33">
        <v>3</v>
      </c>
      <c r="O90" s="33">
        <v>4</v>
      </c>
      <c r="P90" s="68">
        <v>12000</v>
      </c>
      <c r="Q90" s="64">
        <v>540</v>
      </c>
      <c r="R90" s="64">
        <v>270</v>
      </c>
      <c r="S90" s="64">
        <v>0</v>
      </c>
      <c r="T90" s="64">
        <v>270</v>
      </c>
      <c r="U90" s="19"/>
    </row>
    <row r="91" spans="3:21" x14ac:dyDescent="0.25">
      <c r="C91" s="20" t="s">
        <v>71</v>
      </c>
      <c r="D91" s="20" t="s">
        <v>4</v>
      </c>
      <c r="E91" s="20" t="s">
        <v>5</v>
      </c>
      <c r="F91" s="20" t="s">
        <v>33</v>
      </c>
      <c r="G91" s="24" t="s">
        <v>34</v>
      </c>
      <c r="H91" s="32">
        <v>1</v>
      </c>
      <c r="I91" s="23">
        <v>1</v>
      </c>
      <c r="J91" s="20">
        <v>0</v>
      </c>
      <c r="K91" s="20">
        <v>0</v>
      </c>
      <c r="L91" s="20">
        <v>0</v>
      </c>
      <c r="M91" s="24">
        <v>0</v>
      </c>
      <c r="N91" s="33">
        <v>1</v>
      </c>
      <c r="O91" s="33">
        <v>40</v>
      </c>
      <c r="P91" s="68">
        <v>24000</v>
      </c>
      <c r="Q91" s="64">
        <v>840</v>
      </c>
      <c r="R91" s="64">
        <v>420</v>
      </c>
      <c r="S91" s="64">
        <v>420</v>
      </c>
      <c r="T91" s="64">
        <v>0</v>
      </c>
      <c r="U91" s="19"/>
    </row>
    <row r="92" spans="3:21" x14ac:dyDescent="0.25">
      <c r="C92" s="20" t="s">
        <v>71</v>
      </c>
      <c r="D92" s="20" t="s">
        <v>4</v>
      </c>
      <c r="E92" s="20" t="s">
        <v>5</v>
      </c>
      <c r="F92" s="20" t="s">
        <v>33</v>
      </c>
      <c r="G92" s="24" t="s">
        <v>35</v>
      </c>
      <c r="H92" s="32">
        <v>1</v>
      </c>
      <c r="I92" s="23">
        <v>1</v>
      </c>
      <c r="J92" s="20">
        <v>0</v>
      </c>
      <c r="K92" s="20">
        <v>0</v>
      </c>
      <c r="L92" s="20">
        <v>0</v>
      </c>
      <c r="M92" s="24">
        <v>0</v>
      </c>
      <c r="N92" s="33">
        <v>1</v>
      </c>
      <c r="O92" s="33">
        <v>7</v>
      </c>
      <c r="P92" s="68">
        <v>4200</v>
      </c>
      <c r="Q92" s="64">
        <v>174</v>
      </c>
      <c r="R92" s="64">
        <v>87</v>
      </c>
      <c r="S92" s="64">
        <v>87</v>
      </c>
      <c r="T92" s="64">
        <v>0</v>
      </c>
      <c r="U92" s="19"/>
    </row>
    <row r="93" spans="3:21" x14ac:dyDescent="0.25">
      <c r="C93" s="20" t="s">
        <v>71</v>
      </c>
      <c r="D93" s="20" t="s">
        <v>4</v>
      </c>
      <c r="E93" s="20" t="s">
        <v>5</v>
      </c>
      <c r="F93" s="20" t="s">
        <v>33</v>
      </c>
      <c r="G93" s="24" t="s">
        <v>36</v>
      </c>
      <c r="H93" s="32">
        <v>4</v>
      </c>
      <c r="I93" s="23">
        <v>4</v>
      </c>
      <c r="J93" s="20">
        <v>0</v>
      </c>
      <c r="K93" s="20">
        <v>0</v>
      </c>
      <c r="L93" s="20">
        <v>0</v>
      </c>
      <c r="M93" s="24">
        <v>0</v>
      </c>
      <c r="N93" s="33">
        <v>4</v>
      </c>
      <c r="O93" s="33">
        <v>4</v>
      </c>
      <c r="P93" s="68">
        <v>11800</v>
      </c>
      <c r="Q93" s="64">
        <v>531</v>
      </c>
      <c r="R93" s="64">
        <v>265.5</v>
      </c>
      <c r="S93" s="64">
        <v>265.5</v>
      </c>
      <c r="T93" s="64">
        <v>0</v>
      </c>
      <c r="U93" s="36"/>
    </row>
    <row r="94" spans="3:21" x14ac:dyDescent="0.25">
      <c r="C94" s="20" t="s">
        <v>71</v>
      </c>
      <c r="D94" s="20" t="s">
        <v>4</v>
      </c>
      <c r="E94" s="20" t="s">
        <v>5</v>
      </c>
      <c r="F94" s="20" t="s">
        <v>39</v>
      </c>
      <c r="G94" s="24" t="s">
        <v>40</v>
      </c>
      <c r="H94" s="32">
        <v>1</v>
      </c>
      <c r="I94" s="23">
        <v>1</v>
      </c>
      <c r="J94" s="20">
        <v>0</v>
      </c>
      <c r="K94" s="20">
        <v>0</v>
      </c>
      <c r="L94" s="20">
        <v>0</v>
      </c>
      <c r="M94" s="24">
        <v>0</v>
      </c>
      <c r="N94" s="33">
        <v>1</v>
      </c>
      <c r="O94" s="33">
        <v>4</v>
      </c>
      <c r="P94" s="68">
        <v>1200</v>
      </c>
      <c r="Q94" s="64">
        <v>54</v>
      </c>
      <c r="R94" s="64">
        <v>27</v>
      </c>
      <c r="S94" s="64">
        <v>27</v>
      </c>
      <c r="T94" s="64">
        <v>0</v>
      </c>
      <c r="U94" s="19"/>
    </row>
    <row r="95" spans="3:21" x14ac:dyDescent="0.25">
      <c r="C95" s="20" t="s">
        <v>71</v>
      </c>
      <c r="D95" s="20" t="s">
        <v>4</v>
      </c>
      <c r="E95" s="20" t="s">
        <v>5</v>
      </c>
      <c r="F95" s="20" t="s">
        <v>39</v>
      </c>
      <c r="G95" s="24" t="s">
        <v>84</v>
      </c>
      <c r="H95" s="32">
        <v>1</v>
      </c>
      <c r="I95" s="23">
        <v>1</v>
      </c>
      <c r="J95" s="20">
        <v>0</v>
      </c>
      <c r="K95" s="20">
        <v>0</v>
      </c>
      <c r="L95" s="20">
        <v>0</v>
      </c>
      <c r="M95" s="24">
        <v>0</v>
      </c>
      <c r="N95" s="33">
        <v>1</v>
      </c>
      <c r="O95" s="33">
        <v>1</v>
      </c>
      <c r="P95" s="68">
        <v>400</v>
      </c>
      <c r="Q95" s="64">
        <v>21</v>
      </c>
      <c r="R95" s="64">
        <v>10.5</v>
      </c>
      <c r="S95" s="64">
        <v>10.5</v>
      </c>
      <c r="T95" s="64">
        <v>0</v>
      </c>
      <c r="U95" s="19"/>
    </row>
    <row r="96" spans="3:21" x14ac:dyDescent="0.25">
      <c r="C96" s="69" t="s">
        <v>71</v>
      </c>
      <c r="D96" s="69" t="s">
        <v>4</v>
      </c>
      <c r="E96" s="69" t="s">
        <v>5</v>
      </c>
      <c r="F96" s="69" t="s">
        <v>33</v>
      </c>
      <c r="G96" s="70" t="s">
        <v>35</v>
      </c>
      <c r="H96" s="71">
        <v>1</v>
      </c>
      <c r="I96" s="72">
        <v>1</v>
      </c>
      <c r="J96" s="69">
        <v>0</v>
      </c>
      <c r="K96" s="69">
        <v>0</v>
      </c>
      <c r="L96" s="69">
        <v>0</v>
      </c>
      <c r="M96" s="70">
        <v>0</v>
      </c>
      <c r="N96" s="73">
        <v>1</v>
      </c>
      <c r="O96" s="73">
        <v>2</v>
      </c>
      <c r="P96" s="74">
        <v>6300</v>
      </c>
      <c r="Q96" s="75">
        <v>189</v>
      </c>
      <c r="R96" s="75"/>
      <c r="S96" s="75">
        <v>189</v>
      </c>
      <c r="T96" s="75">
        <v>0</v>
      </c>
      <c r="U96" s="76" t="s">
        <v>62</v>
      </c>
    </row>
    <row r="97" spans="3:21" x14ac:dyDescent="0.25">
      <c r="C97" s="69" t="s">
        <v>71</v>
      </c>
      <c r="D97" s="69" t="s">
        <v>4</v>
      </c>
      <c r="E97" s="69" t="s">
        <v>5</v>
      </c>
      <c r="F97" s="69" t="s">
        <v>33</v>
      </c>
      <c r="G97" s="70" t="s">
        <v>36</v>
      </c>
      <c r="H97" s="71">
        <v>4</v>
      </c>
      <c r="I97" s="72">
        <v>3</v>
      </c>
      <c r="J97" s="69">
        <v>1</v>
      </c>
      <c r="K97" s="69">
        <v>0</v>
      </c>
      <c r="L97" s="69">
        <v>0</v>
      </c>
      <c r="M97" s="70">
        <v>0</v>
      </c>
      <c r="N97" s="73">
        <v>4</v>
      </c>
      <c r="O97" s="73">
        <v>4</v>
      </c>
      <c r="P97" s="74">
        <v>13400</v>
      </c>
      <c r="Q97" s="75">
        <v>402</v>
      </c>
      <c r="R97" s="75"/>
      <c r="S97" s="75">
        <v>402</v>
      </c>
      <c r="T97" s="75">
        <v>0</v>
      </c>
      <c r="U97" s="69" t="s">
        <v>62</v>
      </c>
    </row>
    <row r="98" spans="3:21" x14ac:dyDescent="0.25">
      <c r="C98" s="20" t="s">
        <v>71</v>
      </c>
      <c r="D98" s="20" t="s">
        <v>4</v>
      </c>
      <c r="E98" s="20" t="s">
        <v>11</v>
      </c>
      <c r="F98" s="20" t="s">
        <v>33</v>
      </c>
      <c r="G98" s="24" t="s">
        <v>36</v>
      </c>
      <c r="H98" s="32">
        <v>1</v>
      </c>
      <c r="I98" s="23">
        <v>1</v>
      </c>
      <c r="J98" s="20">
        <v>0</v>
      </c>
      <c r="K98" s="20">
        <v>0</v>
      </c>
      <c r="L98" s="20">
        <v>0</v>
      </c>
      <c r="M98" s="24">
        <v>0</v>
      </c>
      <c r="N98" s="33">
        <v>1</v>
      </c>
      <c r="O98" s="33">
        <v>1</v>
      </c>
      <c r="P98" s="68">
        <v>1900</v>
      </c>
      <c r="Q98" s="64">
        <v>85.5</v>
      </c>
      <c r="R98" s="64">
        <v>42.75</v>
      </c>
      <c r="S98" s="64">
        <v>42.75</v>
      </c>
      <c r="T98" s="64">
        <v>0</v>
      </c>
      <c r="U98" s="20"/>
    </row>
    <row r="99" spans="3:21" x14ac:dyDescent="0.25">
      <c r="C99" s="20" t="s">
        <v>71</v>
      </c>
      <c r="D99" s="20" t="s">
        <v>7</v>
      </c>
      <c r="E99" s="20" t="s">
        <v>42</v>
      </c>
      <c r="F99" s="20" t="s">
        <v>33</v>
      </c>
      <c r="G99" s="24" t="s">
        <v>35</v>
      </c>
      <c r="H99" s="32">
        <v>1</v>
      </c>
      <c r="I99" s="23">
        <v>0</v>
      </c>
      <c r="J99" s="20">
        <v>0</v>
      </c>
      <c r="K99" s="20">
        <v>1</v>
      </c>
      <c r="L99" s="20">
        <v>0</v>
      </c>
      <c r="M99" s="24">
        <v>0</v>
      </c>
      <c r="N99" s="33">
        <v>1</v>
      </c>
      <c r="O99" s="33">
        <v>5</v>
      </c>
      <c r="P99" s="68">
        <v>4500</v>
      </c>
      <c r="Q99" s="64">
        <v>472.5</v>
      </c>
      <c r="R99" s="64">
        <v>236.25</v>
      </c>
      <c r="S99" s="64">
        <v>0</v>
      </c>
      <c r="T99" s="64">
        <v>236.25</v>
      </c>
      <c r="U99" s="20"/>
    </row>
    <row r="100" spans="3:21" x14ac:dyDescent="0.25">
      <c r="C100" s="20" t="s">
        <v>71</v>
      </c>
      <c r="D100" s="20" t="s">
        <v>7</v>
      </c>
      <c r="E100" s="20" t="s">
        <v>42</v>
      </c>
      <c r="F100" s="20" t="s">
        <v>33</v>
      </c>
      <c r="G100" s="24" t="s">
        <v>36</v>
      </c>
      <c r="H100" s="32">
        <v>4</v>
      </c>
      <c r="I100" s="23">
        <v>3</v>
      </c>
      <c r="J100" s="20">
        <v>0</v>
      </c>
      <c r="K100" s="20">
        <v>1</v>
      </c>
      <c r="L100" s="20">
        <v>0</v>
      </c>
      <c r="M100" s="24">
        <v>0</v>
      </c>
      <c r="N100" s="33">
        <v>4</v>
      </c>
      <c r="O100" s="33">
        <v>4</v>
      </c>
      <c r="P100" s="68">
        <v>8200</v>
      </c>
      <c r="Q100" s="64">
        <v>594</v>
      </c>
      <c r="R100" s="64">
        <v>297</v>
      </c>
      <c r="S100" s="64">
        <v>0</v>
      </c>
      <c r="T100" s="64">
        <v>297</v>
      </c>
      <c r="U100" s="20"/>
    </row>
    <row r="101" spans="3:21" x14ac:dyDescent="0.25">
      <c r="C101" s="20" t="s">
        <v>71</v>
      </c>
      <c r="D101" s="20" t="s">
        <v>7</v>
      </c>
      <c r="E101" s="20" t="s">
        <v>6</v>
      </c>
      <c r="F101" s="20" t="s">
        <v>33</v>
      </c>
      <c r="G101" s="24" t="s">
        <v>34</v>
      </c>
      <c r="H101" s="32">
        <v>3</v>
      </c>
      <c r="I101" s="23">
        <v>0</v>
      </c>
      <c r="J101" s="20">
        <v>0</v>
      </c>
      <c r="K101" s="20">
        <v>3</v>
      </c>
      <c r="L101" s="20">
        <v>0</v>
      </c>
      <c r="M101" s="24">
        <v>0</v>
      </c>
      <c r="N101" s="33">
        <v>3</v>
      </c>
      <c r="O101" s="33">
        <v>92</v>
      </c>
      <c r="P101" s="68">
        <v>60400</v>
      </c>
      <c r="Q101" s="64">
        <v>2114</v>
      </c>
      <c r="R101" s="64">
        <v>1057</v>
      </c>
      <c r="S101" s="64">
        <v>0</v>
      </c>
      <c r="T101" s="64">
        <v>1057</v>
      </c>
      <c r="U101" s="44"/>
    </row>
    <row r="102" spans="3:21" x14ac:dyDescent="0.25">
      <c r="C102" s="20" t="s">
        <v>71</v>
      </c>
      <c r="D102" s="20" t="s">
        <v>7</v>
      </c>
      <c r="E102" s="20" t="s">
        <v>6</v>
      </c>
      <c r="F102" s="20" t="s">
        <v>33</v>
      </c>
      <c r="G102" s="24" t="s">
        <v>35</v>
      </c>
      <c r="H102" s="32">
        <v>1</v>
      </c>
      <c r="I102" s="23">
        <v>0</v>
      </c>
      <c r="J102" s="20">
        <v>0</v>
      </c>
      <c r="K102" s="20">
        <v>1</v>
      </c>
      <c r="L102" s="20">
        <v>0</v>
      </c>
      <c r="M102" s="24">
        <v>0</v>
      </c>
      <c r="N102" s="33">
        <v>1</v>
      </c>
      <c r="O102" s="33">
        <v>15</v>
      </c>
      <c r="P102" s="68">
        <v>13500</v>
      </c>
      <c r="Q102" s="64">
        <v>1417.5</v>
      </c>
      <c r="R102" s="64">
        <v>708.75</v>
      </c>
      <c r="S102" s="64">
        <v>0</v>
      </c>
      <c r="T102" s="64">
        <v>708.75</v>
      </c>
      <c r="U102" s="20"/>
    </row>
    <row r="103" spans="3:21" x14ac:dyDescent="0.25">
      <c r="C103" s="20" t="s">
        <v>71</v>
      </c>
      <c r="D103" s="20" t="s">
        <v>7</v>
      </c>
      <c r="E103" s="20" t="s">
        <v>6</v>
      </c>
      <c r="F103" s="20" t="s">
        <v>33</v>
      </c>
      <c r="G103" s="24" t="s">
        <v>36</v>
      </c>
      <c r="H103" s="32">
        <v>1</v>
      </c>
      <c r="I103" s="23">
        <v>1</v>
      </c>
      <c r="J103" s="20">
        <v>0</v>
      </c>
      <c r="K103" s="20">
        <v>0</v>
      </c>
      <c r="L103" s="20">
        <v>0</v>
      </c>
      <c r="M103" s="24">
        <v>0</v>
      </c>
      <c r="N103" s="33">
        <v>1</v>
      </c>
      <c r="O103" s="33">
        <v>1</v>
      </c>
      <c r="P103" s="68">
        <v>4000</v>
      </c>
      <c r="Q103" s="64">
        <v>180</v>
      </c>
      <c r="R103" s="64">
        <v>90</v>
      </c>
      <c r="S103" s="64">
        <v>0</v>
      </c>
      <c r="T103" s="64">
        <v>90</v>
      </c>
      <c r="U103" s="20"/>
    </row>
    <row r="104" spans="3:21" x14ac:dyDescent="0.25">
      <c r="C104" s="20" t="s">
        <v>71</v>
      </c>
      <c r="D104" s="20" t="s">
        <v>2</v>
      </c>
      <c r="E104" s="20" t="s">
        <v>59</v>
      </c>
      <c r="F104" s="20" t="s">
        <v>33</v>
      </c>
      <c r="G104" s="24" t="s">
        <v>40</v>
      </c>
      <c r="H104" s="32">
        <v>2</v>
      </c>
      <c r="I104" s="23">
        <v>0</v>
      </c>
      <c r="J104" s="20">
        <v>0</v>
      </c>
      <c r="K104" s="20">
        <v>2</v>
      </c>
      <c r="L104" s="20">
        <v>0</v>
      </c>
      <c r="M104" s="24">
        <v>0</v>
      </c>
      <c r="N104" s="33">
        <v>1</v>
      </c>
      <c r="O104" s="33">
        <v>90</v>
      </c>
      <c r="P104" s="68">
        <v>85500</v>
      </c>
      <c r="Q104" s="64">
        <v>8977.5</v>
      </c>
      <c r="R104" s="64">
        <v>4488.75</v>
      </c>
      <c r="S104" s="64">
        <v>0</v>
      </c>
      <c r="T104" s="64">
        <v>4488.75</v>
      </c>
      <c r="U104" s="20"/>
    </row>
    <row r="105" spans="3:21" x14ac:dyDescent="0.25">
      <c r="C105" s="20" t="s">
        <v>71</v>
      </c>
      <c r="D105" s="20" t="s">
        <v>2</v>
      </c>
      <c r="E105" s="20" t="s">
        <v>59</v>
      </c>
      <c r="F105" s="20" t="s">
        <v>33</v>
      </c>
      <c r="G105" s="24" t="s">
        <v>36</v>
      </c>
      <c r="H105" s="32">
        <v>3</v>
      </c>
      <c r="I105" s="23">
        <v>2</v>
      </c>
      <c r="J105" s="20">
        <v>0</v>
      </c>
      <c r="K105" s="20">
        <v>1</v>
      </c>
      <c r="L105" s="20">
        <v>0</v>
      </c>
      <c r="M105" s="24">
        <v>0</v>
      </c>
      <c r="N105" s="33">
        <v>3</v>
      </c>
      <c r="O105" s="33">
        <v>4</v>
      </c>
      <c r="P105" s="68">
        <v>9200</v>
      </c>
      <c r="Q105" s="64">
        <v>1152</v>
      </c>
      <c r="R105" s="64">
        <v>576</v>
      </c>
      <c r="S105" s="64">
        <v>306</v>
      </c>
      <c r="T105" s="64">
        <v>576</v>
      </c>
      <c r="U105" s="20"/>
    </row>
    <row r="106" spans="3:21" x14ac:dyDescent="0.25">
      <c r="C106" s="20" t="s">
        <v>71</v>
      </c>
      <c r="D106" s="20" t="s">
        <v>2</v>
      </c>
      <c r="E106" s="20" t="s">
        <v>1</v>
      </c>
      <c r="F106" s="20" t="s">
        <v>33</v>
      </c>
      <c r="G106" s="24" t="s">
        <v>34</v>
      </c>
      <c r="H106" s="32">
        <v>1</v>
      </c>
      <c r="I106" s="23">
        <v>0</v>
      </c>
      <c r="J106" s="20">
        <v>0</v>
      </c>
      <c r="K106" s="20">
        <v>1</v>
      </c>
      <c r="L106" s="20">
        <v>0</v>
      </c>
      <c r="M106" s="24">
        <v>0</v>
      </c>
      <c r="N106" s="33">
        <v>1</v>
      </c>
      <c r="O106" s="33">
        <v>36</v>
      </c>
      <c r="P106" s="68">
        <v>23400</v>
      </c>
      <c r="Q106" s="64">
        <v>1228.5</v>
      </c>
      <c r="R106" s="64">
        <v>614.25</v>
      </c>
      <c r="S106" s="64">
        <v>0</v>
      </c>
      <c r="T106" s="64">
        <v>614.25</v>
      </c>
      <c r="U106" s="20"/>
    </row>
    <row r="107" spans="3:21" x14ac:dyDescent="0.25">
      <c r="C107" s="20" t="s">
        <v>71</v>
      </c>
      <c r="D107" s="20" t="s">
        <v>2</v>
      </c>
      <c r="E107" s="20" t="s">
        <v>1</v>
      </c>
      <c r="F107" s="20" t="s">
        <v>33</v>
      </c>
      <c r="G107" s="24" t="s">
        <v>35</v>
      </c>
      <c r="H107" s="32">
        <v>1</v>
      </c>
      <c r="I107" s="23">
        <v>1</v>
      </c>
      <c r="J107" s="20">
        <v>0</v>
      </c>
      <c r="K107" s="20">
        <v>0</v>
      </c>
      <c r="L107" s="20">
        <v>0</v>
      </c>
      <c r="M107" s="24">
        <v>0</v>
      </c>
      <c r="N107" s="33">
        <v>1</v>
      </c>
      <c r="O107" s="33">
        <v>4</v>
      </c>
      <c r="P107" s="68">
        <v>8000</v>
      </c>
      <c r="Q107" s="64">
        <v>840</v>
      </c>
      <c r="R107" s="64">
        <v>420</v>
      </c>
      <c r="S107" s="64">
        <v>420</v>
      </c>
      <c r="T107" s="64">
        <v>0</v>
      </c>
      <c r="U107" s="20"/>
    </row>
    <row r="108" spans="3:21" x14ac:dyDescent="0.25">
      <c r="C108" s="20" t="s">
        <v>71</v>
      </c>
      <c r="D108" s="20" t="s">
        <v>2</v>
      </c>
      <c r="E108" s="20" t="s">
        <v>1</v>
      </c>
      <c r="F108" s="20" t="s">
        <v>33</v>
      </c>
      <c r="G108" s="24" t="s">
        <v>36</v>
      </c>
      <c r="H108" s="32">
        <v>1</v>
      </c>
      <c r="I108" s="23">
        <v>1</v>
      </c>
      <c r="J108" s="20">
        <v>0</v>
      </c>
      <c r="K108" s="20">
        <v>0</v>
      </c>
      <c r="L108" s="20">
        <v>0</v>
      </c>
      <c r="M108" s="24">
        <v>0</v>
      </c>
      <c r="N108" s="33">
        <v>1</v>
      </c>
      <c r="O108" s="33">
        <v>2</v>
      </c>
      <c r="P108" s="68">
        <v>6000</v>
      </c>
      <c r="Q108" s="64">
        <v>810</v>
      </c>
      <c r="R108" s="64">
        <v>405</v>
      </c>
      <c r="S108" s="64">
        <v>405</v>
      </c>
      <c r="T108" s="64">
        <v>0</v>
      </c>
      <c r="U108" s="20"/>
    </row>
    <row r="109" spans="3:21" x14ac:dyDescent="0.25">
      <c r="C109" s="50" t="s">
        <v>53</v>
      </c>
      <c r="D109" s="50"/>
      <c r="E109" s="50"/>
      <c r="F109" s="50"/>
      <c r="G109" s="50"/>
      <c r="H109" s="26">
        <f>SUM(H57:H108)</f>
        <v>114</v>
      </c>
      <c r="I109" s="26">
        <f>SUM(I57:I108)</f>
        <v>67</v>
      </c>
      <c r="J109" s="26">
        <f>SUM(J57:J108)</f>
        <v>1</v>
      </c>
      <c r="K109" s="26">
        <f>SUM(K57:K108)</f>
        <v>43</v>
      </c>
      <c r="L109" s="26">
        <f>SUM(L57:L108)</f>
        <v>0</v>
      </c>
      <c r="M109" s="26">
        <f>SUM(M57:M108)</f>
        <v>3</v>
      </c>
      <c r="N109" s="26">
        <f>SUM(N57:N108)</f>
        <v>100</v>
      </c>
      <c r="O109" s="26">
        <f>SUM(O57:O108)</f>
        <v>1866</v>
      </c>
      <c r="P109" s="26">
        <f>SUM(P57:P108)</f>
        <v>1389850</v>
      </c>
      <c r="Q109" s="26">
        <f>SUM(Q57:Q108)</f>
        <v>80801.34</v>
      </c>
      <c r="R109" s="26">
        <f>SUM(R57:R108)</f>
        <v>40105.17</v>
      </c>
      <c r="S109" s="26">
        <f>SUM(S57:S108)</f>
        <v>6549.88</v>
      </c>
      <c r="T109" s="26">
        <f>SUM(T57:T108)</f>
        <v>34468.039999999994</v>
      </c>
      <c r="U109" s="26"/>
    </row>
    <row r="110" spans="3:21" x14ac:dyDescent="0.25">
      <c r="C110" s="38"/>
      <c r="D110" s="38"/>
      <c r="E110" s="38"/>
      <c r="F110" s="38"/>
      <c r="G110" s="38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</row>
    <row r="111" spans="3:21" x14ac:dyDescent="0.25">
      <c r="E111" s="37"/>
      <c r="F111" s="30" t="s">
        <v>60</v>
      </c>
    </row>
  </sheetData>
  <autoFilter ref="C56:U56"/>
  <mergeCells count="11">
    <mergeCell ref="C109:G109"/>
    <mergeCell ref="C7:S7"/>
    <mergeCell ref="C6:S6"/>
    <mergeCell ref="C5:S5"/>
    <mergeCell ref="C32:S32"/>
    <mergeCell ref="C33:S33"/>
    <mergeCell ref="C8:S8"/>
    <mergeCell ref="C28:F28"/>
    <mergeCell ref="B54:U54"/>
    <mergeCell ref="C55:U55"/>
    <mergeCell ref="C50:F50"/>
  </mergeCells>
  <dataValidations count="6">
    <dataValidation type="decimal" allowBlank="1" showInputMessage="1" showErrorMessage="1" sqref="O23:P23 R22:R23 R11:R20 O11:P20 S57:S108 P57:Q108">
      <formula1>0</formula1>
      <formula2>100000000</formula2>
    </dataValidation>
    <dataValidation type="whole" allowBlank="1" showInputMessage="1" showErrorMessage="1" sqref="I57:N108">
      <formula1>0</formula1>
      <formula2>5000</formula2>
    </dataValidation>
    <dataValidation type="whole" allowBlank="1" showInputMessage="1" showErrorMessage="1" sqref="O57:O108">
      <formula1>0</formula1>
      <formula2>5000000</formula2>
    </dataValidation>
    <dataValidation type="decimal" allowBlank="1" showInputMessage="1" showErrorMessage="1" sqref="U59 T57:T108 R57:R108">
      <formula1>0</formula1>
      <formula2>1000000</formula2>
    </dataValidation>
    <dataValidation type="whole" allowBlank="1" showInputMessage="1" showErrorMessage="1" sqref="H22:M23 H11:M20">
      <formula1>0</formula1>
      <formula2>500</formula2>
    </dataValidation>
    <dataValidation type="decimal" allowBlank="1" showInputMessage="1" showErrorMessage="1" sqref="N22:N23 N11:N20">
      <formula1>0</formula1>
      <formula2>10000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Agrícola Rubros</vt:lpstr>
      <vt:lpstr>BD Compl Rubro</vt:lpstr>
      <vt:lpstr>BD Pecuario Rubro</vt:lpstr>
      <vt:lpstr>BD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FUNCIONARIO PUBLICO</cp:lastModifiedBy>
  <dcterms:created xsi:type="dcterms:W3CDTF">2021-03-09T14:56:45Z</dcterms:created>
  <dcterms:modified xsi:type="dcterms:W3CDTF">2022-01-24T19:33:19Z</dcterms:modified>
</cp:coreProperties>
</file>